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2 - Analisti\5 - Consensus\2022\2022-07-27 Pre 1h2022\Da inviare\"/>
    </mc:Choice>
  </mc:AlternateContent>
  <xr:revisionPtr revIDLastSave="0" documentId="13_ncr:1_{BF2A9587-B9F2-4BA1-8EBD-B9FC69B0DB31}" xr6:coauthVersionLast="47" xr6:coauthVersionMax="47" xr10:uidLastSave="{00000000-0000-0000-0000-000000000000}"/>
  <bookViews>
    <workbookView xWindow="-108" yWindow="-108" windowWidth="23256" windowHeight="12576" xr2:uid="{65C1E917-94BD-425D-8E62-499C9D1AB4DF}"/>
  </bookViews>
  <sheets>
    <sheet name="Templat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0">'[1]#RIF'!$B$2</definedName>
    <definedName name="\a">'[2]NAV Old'!$D$1</definedName>
    <definedName name="\b">[3]DS_Data!#REF!</definedName>
    <definedName name="\c">'[2]NAV Old'!$FE$7868</definedName>
    <definedName name="\d">'[2]NAV Old'!$FE$7867</definedName>
    <definedName name="\M">'[1]#RIF'!$B$7</definedName>
    <definedName name="\STAMPAPA">#REF!</definedName>
    <definedName name="\STAMPAPASS">#REF!</definedName>
    <definedName name="\STAMPARF">#REF!</definedName>
    <definedName name="\STAMPASP">#REF!</definedName>
    <definedName name="\STAMPASPIRI">#REF!</definedName>
    <definedName name="\STAMPASPS">#REF!</definedName>
    <definedName name="\Z">'[1]#RIF'!$B$9</definedName>
    <definedName name="_">#REF!</definedName>
    <definedName name="_._direzione">#REF!</definedName>
    <definedName name="__">#REF!</definedName>
    <definedName name="_____AFF98" localSheetId="0">[4]!_xlbgnm.AFF98</definedName>
    <definedName name="_____AFF98">[4]!_xlbgnm.AFF98</definedName>
    <definedName name="_____AFF99" localSheetId="0">[4]!_xlbgnm.AFF99</definedName>
    <definedName name="_____AFF99">[4]!_xlbgnm.AFF99</definedName>
    <definedName name="_____EXS98" localSheetId="0">[4]!_xlbgnm.EXS98</definedName>
    <definedName name="_____EXS98">[4]!_xlbgnm.EXS98</definedName>
    <definedName name="_____EXS99" localSheetId="0">[4]!_xlbgnm.EXS99</definedName>
    <definedName name="_____EXS99">[4]!_xlbgnm.EXS99</definedName>
    <definedName name="_____Md98" localSheetId="0">[4]!_xlbgnm.Md98</definedName>
    <definedName name="_____Md98">[4]!_xlbgnm.Md98</definedName>
    <definedName name="_____MD99" localSheetId="0">[4]!_xlbgnm.MD99</definedName>
    <definedName name="_____MD99">[4]!_xlbgnm.MD99</definedName>
    <definedName name="____AFF98" localSheetId="0">[5]!_xlbgnm.AFF98</definedName>
    <definedName name="____AFF98">[5]!_xlbgnm.AFF98</definedName>
    <definedName name="____AFF99" localSheetId="0">[5]!_xlbgnm.AFF99</definedName>
    <definedName name="____AFF99">[5]!_xlbgnm.AFF99</definedName>
    <definedName name="____DAT14">'[6]Breakdown ID 7'!#REF!</definedName>
    <definedName name="__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__EXS98" localSheetId="0">[5]!_xlbgnm.EXS98</definedName>
    <definedName name="____EXS98">[5]!_xlbgnm.EXS98</definedName>
    <definedName name="____EXS99" localSheetId="0">[5]!_xlbgnm.EXS99</definedName>
    <definedName name="____EXS99">[5]!_xlbgnm.EXS99</definedName>
    <definedName name="____Md98" localSheetId="0">[5]!_xlbgnm.Md98</definedName>
    <definedName name="____Md98">[5]!_xlbgnm.Md98</definedName>
    <definedName name="____MD99" localSheetId="0">[5]!_xlbgnm.MD99</definedName>
    <definedName name="____MD99">[5]!_xlbgnm.MD99</definedName>
    <definedName name="___AFF98" localSheetId="0">[5]!_xlbgnm.AFF98</definedName>
    <definedName name="___AFF98">[5]!_xlbgnm.AFF98</definedName>
    <definedName name="___AFF99" localSheetId="0">[5]!_xlbgnm.AFF99</definedName>
    <definedName name="___AFF99">[5]!_xlbgnm.AFF99</definedName>
    <definedName name="___DAT14">'[7]Breakdown ID 7'!#REF!</definedName>
    <definedName name="_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_EXS98" localSheetId="0">[5]!_xlbgnm.EXS98</definedName>
    <definedName name="___EXS98">[5]!_xlbgnm.EXS98</definedName>
    <definedName name="___EXS99" localSheetId="0">[5]!_xlbgnm.EXS99</definedName>
    <definedName name="___EXS99">[5]!_xlbgnm.EXS99</definedName>
    <definedName name="___Md98" localSheetId="0">[5]!_xlbgnm.Md98</definedName>
    <definedName name="___Md98">[5]!_xlbgnm.Md98</definedName>
    <definedName name="___MD99" localSheetId="0">[5]!_xlbgnm.MD99</definedName>
    <definedName name="___MD99">[5]!_xlbgnm.MD99</definedName>
    <definedName name="__1111" hidden="1">'[8]130-UNIDADES'!#REF!</definedName>
    <definedName name="__123Graph_A" hidden="1">'[9]SP IV dir.'!#REF!</definedName>
    <definedName name="__123Graph_ACOMPARAT" hidden="1">'[10]130-UNIDADES'!#REF!</definedName>
    <definedName name="__123Graph_ACOMPARATACUM" hidden="1">'[10]130-UNIDADES'!#REF!</definedName>
    <definedName name="__123Graph_APRINCIPAL" hidden="1">'[10]130-UNIDADES'!#REF!</definedName>
    <definedName name="__123Graph_AVENTAS" hidden="1">'[10]130-UNIDADES'!#REF!</definedName>
    <definedName name="__123Graph_B" hidden="1">'[9]SP IV dir.'!#REF!</definedName>
    <definedName name="__123Graph_BCOMPARAT" hidden="1">'[10]130-UNIDADES'!#REF!</definedName>
    <definedName name="__123Graph_BCOMPARATACUM" hidden="1">'[10]130-UNIDADES'!#REF!</definedName>
    <definedName name="__123Graph_BPRINCIPAL" hidden="1">'[10]130-UNIDADES'!#REF!</definedName>
    <definedName name="__123Graph_BVENTAS" hidden="1">'[10]130-UNIDADES'!#REF!</definedName>
    <definedName name="__123Graph_C" hidden="1">'[9]SP IV dir.'!#REF!</definedName>
    <definedName name="__123Graph_D" hidden="1">'[9]SP IV dir.'!#REF!</definedName>
    <definedName name="__123Graph_E" hidden="1">'[9]SP IV dir.'!#REF!</definedName>
    <definedName name="__123Graph_F" hidden="1">'[9]SP IV dir.'!#REF!</definedName>
    <definedName name="__123Graph_LBL_ACOMPARAT" hidden="1">'[10]130-UNIDADES'!#REF!</definedName>
    <definedName name="__123Graph_LBL_ACOMPARATACUM" hidden="1">'[10]130-UNIDADES'!#REF!</definedName>
    <definedName name="__123Graph_LBL_APRINCIPAL" hidden="1">'[10]130-UNIDADES'!#REF!</definedName>
    <definedName name="__123Graph_LBL_AVENTAS" hidden="1">'[10]130-UNIDADES'!#REF!</definedName>
    <definedName name="__123Graph_LBL_BCOMPARAT" hidden="1">'[10]130-UNIDADES'!#REF!</definedName>
    <definedName name="__123Graph_LBL_BCOMPARATACUM" hidden="1">'[10]130-UNIDADES'!#REF!</definedName>
    <definedName name="__123Graph_LBL_BPRINCIPAL" hidden="1">'[10]130-UNIDADES'!#REF!</definedName>
    <definedName name="__123Graph_LBL_BVENTAS" hidden="1">'[10]130-UNIDADES'!#REF!</definedName>
    <definedName name="__123Graph_XCOMPARAT" hidden="1">'[10]130-UNIDADES'!#REF!</definedName>
    <definedName name="__123Graph_XCOMPARATACUM" hidden="1">'[10]130-UNIDADES'!#REF!</definedName>
    <definedName name="__123Graph_XPRINCIPAL" hidden="1">'[10]130-UNIDADES'!#REF!</definedName>
    <definedName name="__123Graph_XVENTAS" hidden="1">'[10]130-UNIDADES'!#REF!</definedName>
    <definedName name="__AFF98" localSheetId="0">[5]!_xlbgnm.AFF98</definedName>
    <definedName name="__AFF98">[5]!_xlbgnm.AFF98</definedName>
    <definedName name="__AFF99" localSheetId="0">[5]!_xlbgnm.AFF99</definedName>
    <definedName name="__AFF99">[5]!_xlbgnm.AFF99</definedName>
    <definedName name="__DAT14">'[7]Breakdown ID 7'!#REF!</definedName>
    <definedName name="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EXS98" localSheetId="0">[5]!_xlbgnm.EXS98</definedName>
    <definedName name="__EXS98">[5]!_xlbgnm.EXS98</definedName>
    <definedName name="__EXS99" localSheetId="0">[5]!_xlbgnm.EXS99</definedName>
    <definedName name="__EXS99">[5]!_xlbgnm.EXS99</definedName>
    <definedName name="__FDS_HYPERLINK_TOGGLE_STATE__" hidden="1">"ON"</definedName>
    <definedName name="__Md98" localSheetId="0">[5]!_xlbgnm.Md98</definedName>
    <definedName name="__Md98">[5]!_xlbgnm.Md98</definedName>
    <definedName name="__MD99" localSheetId="0">[5]!_xlbgnm.MD99</definedName>
    <definedName name="__MD99">[5]!_xlbgnm.MD99</definedName>
    <definedName name="_00_1">#REF!</definedName>
    <definedName name="_001">#REF!</definedName>
    <definedName name="_1_0pf1">#REF!</definedName>
    <definedName name="_1591580">#REF!</definedName>
    <definedName name="_1H04e">[11]Interim!#REF!</definedName>
    <definedName name="_1LE____________Conto_legame_stato_patrimoniale">#REF!</definedName>
    <definedName name="_2_0Market">[12]KPN!#REF!</definedName>
    <definedName name="_2005_e">[13]ESN_Summary!$G$1:$G$65536</definedName>
    <definedName name="_2006_e">#REF!</definedName>
    <definedName name="_2AGR___________Riserva_di_consolidamento_Gruppo">#REF!</definedName>
    <definedName name="_2AGU___________Utile__perdita__Gruppo">#REF!</definedName>
    <definedName name="_2ATR___________Riserva_di_consolidamento_Terzi">#REF!</definedName>
    <definedName name="_2ATU___________Utile__perdita__Terzi">#REF!</definedName>
    <definedName name="_2Q04e">[11]Interim!#REF!</definedName>
    <definedName name="_3__123Graph_ACHART_1" hidden="1">#REF!</definedName>
    <definedName name="_3Q04e">[11]Interim!#REF!</definedName>
    <definedName name="_4__123Graph_XCHART_1" hidden="1">#REF!</definedName>
    <definedName name="_45">#N/A</definedName>
    <definedName name="_4Q04e">[11]Interim!#REF!</definedName>
    <definedName name="_5_0i">#REF!</definedName>
    <definedName name="_60">#N/A</definedName>
    <definedName name="_6B_0Working_pr">[12]KPN!#REF!</definedName>
    <definedName name="_7D_0Working_l">[12]KPN!#REF!</definedName>
    <definedName name="_92873__1">#REF!</definedName>
    <definedName name="_99_1">#REF!</definedName>
    <definedName name="_9M04e">[11]Interim!#REF!</definedName>
    <definedName name="_A2">'[14]IMM NETTE'!#REF!</definedName>
    <definedName name="_A2G">'[14]IMM NETTE'!#REF!</definedName>
    <definedName name="_aac03">#REF!</definedName>
    <definedName name="_AAC04">#REF!</definedName>
    <definedName name="_aac05">#REF!</definedName>
    <definedName name="_aac10">#REF!</definedName>
    <definedName name="_aac11">#REF!</definedName>
    <definedName name="_aac12">#REF!</definedName>
    <definedName name="_aac13">#REF!</definedName>
    <definedName name="_aac14">#REF!</definedName>
    <definedName name="_aac17">#REF!</definedName>
    <definedName name="_AAC20">#REF!</definedName>
    <definedName name="_aac22">#REF!</definedName>
    <definedName name="_aac30">#REF!</definedName>
    <definedName name="_aac31">#REF!</definedName>
    <definedName name="_aac33">#REF!</definedName>
    <definedName name="_aac34">#REF!</definedName>
    <definedName name="_aac35">#REF!</definedName>
    <definedName name="_aac36">#REF!</definedName>
    <definedName name="_aac37">#REF!</definedName>
    <definedName name="_aac39">#REF!</definedName>
    <definedName name="_aac44">#REF!</definedName>
    <definedName name="_aac46">#REF!</definedName>
    <definedName name="_aac52">#REF!</definedName>
    <definedName name="_aac55">#REF!</definedName>
    <definedName name="_aac57">#REF!</definedName>
    <definedName name="_aac77">#REF!</definedName>
    <definedName name="_aac78">#REF!</definedName>
    <definedName name="_aac79">#REF!</definedName>
    <definedName name="_aac80">#REF!</definedName>
    <definedName name="_aac81">#REF!</definedName>
    <definedName name="_aac82">#REF!</definedName>
    <definedName name="_aac83">#REF!</definedName>
    <definedName name="_AAC84">#REF!</definedName>
    <definedName name="_aac85">#REF!</definedName>
    <definedName name="_aac86">#REF!</definedName>
    <definedName name="_aac87">#REF!</definedName>
    <definedName name="_aac88">#REF!</definedName>
    <definedName name="_AAC90">#REF!</definedName>
    <definedName name="_aac91">#REF!</definedName>
    <definedName name="_aac92">#REF!</definedName>
    <definedName name="_aac93">#REF!</definedName>
    <definedName name="_aac94">#REF!</definedName>
    <definedName name="_aac95">#REF!</definedName>
    <definedName name="_aac96">#REF!</definedName>
    <definedName name="_aaf01">#REF!</definedName>
    <definedName name="_aaf02">#REF!</definedName>
    <definedName name="_aaf03">#REF!</definedName>
    <definedName name="_aaf04">#REF!</definedName>
    <definedName name="_aak25">#REF!</definedName>
    <definedName name="_aap02">#REF!</definedName>
    <definedName name="_aap03">#REF!</definedName>
    <definedName name="_aap100">#REF!</definedName>
    <definedName name="_aap11">#REF!</definedName>
    <definedName name="_aap13">#REF!</definedName>
    <definedName name="_aap14">#REF!</definedName>
    <definedName name="_aap16">#REF!</definedName>
    <definedName name="_aap18">#REF!</definedName>
    <definedName name="_aap20">#REF!</definedName>
    <definedName name="_aap25">#REF!</definedName>
    <definedName name="_aap26">#REF!</definedName>
    <definedName name="_aap28">#REF!</definedName>
    <definedName name="_aap30">#REF!</definedName>
    <definedName name="_aap31">#REF!</definedName>
    <definedName name="_aap36">#REF!</definedName>
    <definedName name="_aap89">#REF!</definedName>
    <definedName name="_aap98">#REF!</definedName>
    <definedName name="_aap99">#REF!</definedName>
    <definedName name="_AAS01">#REF!</definedName>
    <definedName name="_AAS02">#REF!</definedName>
    <definedName name="_AAS29">#REF!</definedName>
    <definedName name="_ABB03">#REF!</definedName>
    <definedName name="_ABB10">#REF!</definedName>
    <definedName name="_ACB05">#REF!</definedName>
    <definedName name="_ACC05">#REF!</definedName>
    <definedName name="_ACG05">#REF!</definedName>
    <definedName name="_ACH05">#REF!</definedName>
    <definedName name="_ACL05">#REF!</definedName>
    <definedName name="_acp45">#REF!</definedName>
    <definedName name="_ACR05">#REF!</definedName>
    <definedName name="_ACS05">#REF!</definedName>
    <definedName name="_ACU05">#REF!</definedName>
    <definedName name="_ACU30">#REF!</definedName>
    <definedName name="_ACU50">#REF!</definedName>
    <definedName name="_AFF98">[15]!_xlbgnm.AFF98</definedName>
    <definedName name="_AFF99">[15]!_xlbgnm.AFF99</definedName>
    <definedName name="_AFR03">#REF!</definedName>
    <definedName name="_AFT05">#REF!</definedName>
    <definedName name="_AFT30">#REF!</definedName>
    <definedName name="_AFZ05">#REF!</definedName>
    <definedName name="_AFZ30">#REF!</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mm92">#REF!</definedName>
    <definedName name="_amm93">#REF!</definedName>
    <definedName name="_amm94">#REF!</definedName>
    <definedName name="_amm95">#REF!</definedName>
    <definedName name="_amm96">#REF!</definedName>
    <definedName name="_amm97">#REF!</definedName>
    <definedName name="_amm98">#REF!</definedName>
    <definedName name="_amm99">#REF!</definedName>
    <definedName name="_ANT01">#REF!</definedName>
    <definedName name="_ANT02">#REF!</definedName>
    <definedName name="_ANT03">#REF!</definedName>
    <definedName name="_ANT04">#REF!</definedName>
    <definedName name="_ANT05">#REF!</definedName>
    <definedName name="_ANT06">#REF!</definedName>
    <definedName name="_ANT07">#REF!</definedName>
    <definedName name="_ANT08">#REF!</definedName>
    <definedName name="_ANT09">#REF!</definedName>
    <definedName name="_ANT10">#REF!</definedName>
    <definedName name="_ANT11">#REF!</definedName>
    <definedName name="_ANT12">#REF!</definedName>
    <definedName name="_APA07">#REF!</definedName>
    <definedName name="_APB05">#REF!</definedName>
    <definedName name="_APP05">#REF!</definedName>
    <definedName name="_APP10">#REF!</definedName>
    <definedName name="_APP30">#REF!</definedName>
    <definedName name="_APP34">#REF!</definedName>
    <definedName name="_APS05">#REF!</definedName>
    <definedName name="_AS">'[14]IMM NETTE'!#REF!</definedName>
    <definedName name="_ASC11">#REF!</definedName>
    <definedName name="_b" hidden="1">[16]Assum!$E$12:$E$18</definedName>
    <definedName name="_BCA05">#REF!</definedName>
    <definedName name="_BCB05">#REF!</definedName>
    <definedName name="_BCC05">#REF!</definedName>
    <definedName name="_BCG05">#REF!</definedName>
    <definedName name="_BCH05">#REF!</definedName>
    <definedName name="_BCL05">#REF!</definedName>
    <definedName name="_blu1">#REF!</definedName>
    <definedName name="_blu2">#REF!</definedName>
    <definedName name="_blu3">#REF!</definedName>
    <definedName name="_blu4">#REF!</definedName>
    <definedName name="_CA">'[14]IMM NETTE'!#REF!</definedName>
    <definedName name="_CE51">'[14]IMM NETTE'!#REF!</definedName>
    <definedName name="_CE52">'[14]IMM NETTE'!#REF!</definedName>
    <definedName name="_CE6">'[14]IMM NETTE'!#REF!</definedName>
    <definedName name="_CE61">'[14]IMM NETTE'!#REF!</definedName>
    <definedName name="_CE62">'[14]IMM NETTE'!#REF!</definedName>
    <definedName name="_CE63">'[14]IMM NETTE'!#REF!</definedName>
    <definedName name="_CE64">'[14]IMM NETTE'!#REF!</definedName>
    <definedName name="_CE65">'[14]IMM NETTE'!#REF!</definedName>
    <definedName name="_CE65C">'[14]IMM NETTE'!#REF!</definedName>
    <definedName name="_CE65D">'[14]IMM NETTE'!#REF!</definedName>
    <definedName name="_CE65I">'[14]IMM NETTE'!#REF!</definedName>
    <definedName name="_CE65O">'[14]IMM NETTE'!#REF!</definedName>
    <definedName name="_CE65Q">'[14]IMM NETTE'!#REF!</definedName>
    <definedName name="_CE66">'[14]IMM NETTE'!#REF!</definedName>
    <definedName name="_CE66D">'[14]IMM NETTE'!#REF!</definedName>
    <definedName name="_CE66I">'[14]IMM NETTE'!#REF!</definedName>
    <definedName name="_CE66O">'[14]IMM NETTE'!#REF!</definedName>
    <definedName name="_CE66Q">'[14]IMM NETTE'!#REF!</definedName>
    <definedName name="_CE6M">'[14]IMM NETTE'!#REF!</definedName>
    <definedName name="_CE6M1">'[14]IMM NETTE'!#REF!</definedName>
    <definedName name="_CE6M2">'[14]IMM NETTE'!#REF!</definedName>
    <definedName name="_CE6M3">'[14]IMM NETTE'!#REF!</definedName>
    <definedName name="_CE6M4">'[14]IMM NETTE'!#REF!</definedName>
    <definedName name="_CEU">'[14]IMM NETTE'!#REF!</definedName>
    <definedName name="_CF">'[14]IMM NETTE'!#REF!</definedName>
    <definedName name="_CF1">'[14]IMM NETTE'!#REF!</definedName>
    <definedName name="_CF1C">'[14]IMM NETTE'!#REF!</definedName>
    <definedName name="_CF2">'[14]IMM NETTE'!#REF!</definedName>
    <definedName name="_CF2C">'[14]IMM NETTE'!#REF!</definedName>
    <definedName name="_CFS">'[14]IMM NETTE'!#REF!</definedName>
    <definedName name="_Co50" hidden="1">{#N/A,"DR",FALSE,"increm pf";#N/A,"MAMSI",FALSE,"increm pf";#N/A,"MAXI",FALSE,"increm pf";#N/A,"PCAM",FALSE,"increm pf";#N/A,"PHSV",FALSE,"increm pf";#N/A,"SIE",FALSE,"increm pf"}</definedName>
    <definedName name="_CP">'[14]IMM NETTE'!#REF!</definedName>
    <definedName name="_CS">'[14]IMM NETTE'!#REF!</definedName>
    <definedName name="_CS1">'[14]IMM NETTE'!#REF!</definedName>
    <definedName name="_CS1L">'[14]IMM NETTE'!#REF!</definedName>
    <definedName name="_CS1P">'[14]IMM NETTE'!#REF!</definedName>
    <definedName name="_CS2">'[14]IMM NETTE'!#REF!</definedName>
    <definedName name="_DAT1">#REF!</definedName>
    <definedName name="_DAT10">#REF!</definedName>
    <definedName name="_DAT11">#REF!</definedName>
    <definedName name="_DAT12">#REF!</definedName>
    <definedName name="_DAT13">#REF!</definedName>
    <definedName name="_DAT14">'[17]Breakdown ID 7'!#REF!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p">'[14]IMM NETTE'!#REF!</definedName>
    <definedName name="_ddd2222">'[18]posti auto'!$B$31:$BN$34</definedName>
    <definedName name="_del1">#REF!</definedName>
    <definedName name="_del10">#REF!</definedName>
    <definedName name="_del14">#REF!</definedName>
    <definedName name="_del2">#REF!</definedName>
    <definedName name="_del3">#REF!</definedName>
    <definedName name="_del4">#REF!</definedName>
    <definedName name="_del5">#REF!</definedName>
    <definedName name="_del6">#REF!</definedName>
    <definedName name="_del7">#REF!</definedName>
    <definedName name="_del8">#REF!</definedName>
    <definedName name="_del9">#REF!</definedName>
    <definedName name="_dep01">#REF!</definedName>
    <definedName name="_dep02">#REF!</definedName>
    <definedName name="_dep92">#REF!</definedName>
    <definedName name="_dep93">#REF!</definedName>
    <definedName name="_dep94">#REF!</definedName>
    <definedName name="_dep95">#REF!</definedName>
    <definedName name="_dep96">#REF!</definedName>
    <definedName name="_dep97">#REF!</definedName>
    <definedName name="_dep98">#REF!</definedName>
    <definedName name="_dep99">#REF!</definedName>
    <definedName name="_dic1">'[19]m altre uscite'!#REF!</definedName>
    <definedName name="_Dist_Bin" hidden="1">#REF!</definedName>
    <definedName name="_Dist_Values" hidden="1">#REF!</definedName>
    <definedName name="_div95">#REF!</definedName>
    <definedName name="_div96">#REF!</definedName>
    <definedName name="_div97">#REF!</definedName>
    <definedName name="_dps01">#REF!</definedName>
    <definedName name="_dps02">#REF!</definedName>
    <definedName name="_dps94">#REF!</definedName>
    <definedName name="_dps95">#REF!</definedName>
    <definedName name="_dps96">#REF!</definedName>
    <definedName name="_dps97">#REF!</definedName>
    <definedName name="_dps98">#REF!</definedName>
    <definedName name="_dps99">#REF!</definedName>
    <definedName name="_DSO1">#REF!</definedName>
    <definedName name="_DSO10">#REF!</definedName>
    <definedName name="_DSO11">#REF!</definedName>
    <definedName name="_DSO12">#REF!</definedName>
    <definedName name="_DSO2">#REF!</definedName>
    <definedName name="_DSO3">#REF!</definedName>
    <definedName name="_DSO4">#REF!</definedName>
    <definedName name="_DSO5">#REF!</definedName>
    <definedName name="_DSO6">#REF!</definedName>
    <definedName name="_DSO7">#REF!</definedName>
    <definedName name="_DSO8">#REF!</definedName>
    <definedName name="_DSO9">#REF!</definedName>
    <definedName name="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EP1">'[14]IMM NETTE'!#REF!</definedName>
    <definedName name="_EP11">'[14]IMM NETTE'!#REF!</definedName>
    <definedName name="_EP11C">'[14]IMM NETTE'!#REF!</definedName>
    <definedName name="_EP11Cq">'[14]IMM NETTE'!#REF!</definedName>
    <definedName name="_EP11G">'[14]IMM NETTE'!#REF!</definedName>
    <definedName name="_EP11Gq">'[14]IMM NETTE'!#REF!</definedName>
    <definedName name="_EP11N">'[14]IMM NETTE'!#REF!</definedName>
    <definedName name="_EP11NP">'[14]IMM NETTE'!#REF!</definedName>
    <definedName name="_EP11O">'[14]IMM NETTE'!#REF!</definedName>
    <definedName name="_EP11Oq">'[14]IMM NETTE'!#REF!</definedName>
    <definedName name="_EP11P">'[14]IMM NETTE'!#REF!</definedName>
    <definedName name="_EP11P1">'[14]IMM NETTE'!#REF!</definedName>
    <definedName name="_EP11P2">'[14]IMM NETTE'!#REF!</definedName>
    <definedName name="_EP11Pq">'[14]IMM NETTE'!#REF!</definedName>
    <definedName name="_EP11R">'[14]IMM NETTE'!#REF!</definedName>
    <definedName name="_EP11RI">'[14]IMM NETTE'!#REF!</definedName>
    <definedName name="_EP11RP">'[14]IMM NETTE'!#REF!</definedName>
    <definedName name="_EP11T">'[14]IMM NETTE'!#REF!</definedName>
    <definedName name="_EP11Tq">'[14]IMM NETTE'!#REF!</definedName>
    <definedName name="_EP12">'[14]IMM NETTE'!#REF!</definedName>
    <definedName name="_EP13">'[14]IMM NETTE'!#REF!</definedName>
    <definedName name="_EP14">'[14]IMM NETTE'!#REF!</definedName>
    <definedName name="_EP2">'[14]IMM NETTE'!#REF!</definedName>
    <definedName name="_EP21">'[14]IMM NETTE'!#REF!</definedName>
    <definedName name="_EP22">'[14]IMM NETTE'!#REF!</definedName>
    <definedName name="_EP23">'[14]IMM NETTE'!#REF!</definedName>
    <definedName name="_EP24">'[14]IMM NETTE'!#REF!</definedName>
    <definedName name="_EP3">'[14]IMM NETTE'!#REF!</definedName>
    <definedName name="_EP7">'[14]IMM NETTE'!#REF!</definedName>
    <definedName name="_EP7A">'[14]IMM NETTE'!#REF!</definedName>
    <definedName name="_EP7B">'[14]IMM NETTE'!#REF!</definedName>
    <definedName name="_EP7C">'[14]IMM NETTE'!#REF!</definedName>
    <definedName name="_EP7P">'[14]IMM NETTE'!#REF!</definedName>
    <definedName name="_EP7PA">'[14]IMM NETTE'!#REF!</definedName>
    <definedName name="_EP7PB">'[14]IMM NETTE'!#REF!</definedName>
    <definedName name="_EP7PC">'[14]IMM NETTE'!#REF!</definedName>
    <definedName name="_EP7T">'[14]IMM NETTE'!#REF!</definedName>
    <definedName name="_eps01">#REF!</definedName>
    <definedName name="_eps02">#REF!</definedName>
    <definedName name="_eps94">#REF!</definedName>
    <definedName name="_eps95">#REF!</definedName>
    <definedName name="_eps96">#REF!</definedName>
    <definedName name="_eps97">#REF!</definedName>
    <definedName name="_eps98">#REF!</definedName>
    <definedName name="_eps99">#REF!</definedName>
    <definedName name="_EXE1">[20]LDATA!$O$1</definedName>
    <definedName name="_EXE10">[20]LDATA!$AG$1</definedName>
    <definedName name="_EXE2">[20]LDATA!$Q$1</definedName>
    <definedName name="_EXE3">[20]LDATA!$S$1</definedName>
    <definedName name="_EXE4">[20]LDATA!$U$1</definedName>
    <definedName name="_EXE5">[20]LDATA!$W$1</definedName>
    <definedName name="_EXE6">[20]LDATA!$Y$1</definedName>
    <definedName name="_EXE7">[20]LDATA!$AA$1</definedName>
    <definedName name="_EXE8">[20]LDATA!$AC$1</definedName>
    <definedName name="_EXE9">[20]LDATA!$AE$1</definedName>
    <definedName name="_exr1">'[21]Operating Comps'!$G$93</definedName>
    <definedName name="_EXS98">[15]!_xlbgnm.EXS98</definedName>
    <definedName name="_EXS99">[15]!_xlbgnm.EXS99</definedName>
    <definedName name="_FCT1">[22]FORECAST!#REF!</definedName>
    <definedName name="_FF">'[14]IMM NETTE'!#REF!</definedName>
    <definedName name="_FGN">'[14]IMM NETTE'!#REF!</definedName>
    <definedName name="_FGR">'[14]IMM NETTE'!#REF!</definedName>
    <definedName name="_Fill" hidden="1">#REF!</definedName>
    <definedName name="_GC">'[14]IMM NETTE'!#REF!</definedName>
    <definedName name="_gft44">#N/A</definedName>
    <definedName name="_gop01">#REF!</definedName>
    <definedName name="_gop02">#REF!</definedName>
    <definedName name="_gop96">#REF!</definedName>
    <definedName name="_gop97">#REF!</definedName>
    <definedName name="_gop98">#REF!</definedName>
    <definedName name="_gop99">#REF!</definedName>
    <definedName name="_GSRATES_1" hidden="1">"H1998113019981130USDFRF1000001"</definedName>
    <definedName name="_GSRATES_2" hidden="1">"H1999011519990115USDGBP1000001"</definedName>
    <definedName name="_GSRATES_3" hidden="1">"H1999012919990129USDEUR1000001"</definedName>
    <definedName name="_GSRATES_COUNT" hidden="1">3</definedName>
    <definedName name="_GSRATESR_1" hidden="1">#REF!</definedName>
    <definedName name="_GSRATESR_2" hidden="1">#REF!</definedName>
    <definedName name="_GSRATESR_3" hidden="1">#REF!</definedName>
    <definedName name="_i" hidden="1">#REF!</definedName>
    <definedName name="_IGK">'[14]IMM NETTE'!#REF!</definedName>
    <definedName name="_II">'[14]IMM NETTE'!#REF!</definedName>
    <definedName name="_IIC">'[14]IMM NETTE'!#REF!</definedName>
    <definedName name="_IRM">'[14]IMM NETTE'!#REF!</definedName>
    <definedName name="_IS">'[14]IMM NETTE'!#REF!</definedName>
    <definedName name="_Key1" hidden="1">#REF!</definedName>
    <definedName name="_LAV3">'[1]#RIF'!$G$107:$X$107</definedName>
    <definedName name="_Md98">[15]!_xlbgnm.Md98</definedName>
    <definedName name="_MD99">[15]!_xlbgnm.MD99</definedName>
    <definedName name="_MIN">'[14]IMM NETTE'!#REF!</definedName>
    <definedName name="_min01">#REF!</definedName>
    <definedName name="_min02">#REF!</definedName>
    <definedName name="_min92">#REF!</definedName>
    <definedName name="_min93">#REF!</definedName>
    <definedName name="_min94">#REF!</definedName>
    <definedName name="_min95">#REF!</definedName>
    <definedName name="_min96">#REF!</definedName>
    <definedName name="_min97">#REF!</definedName>
    <definedName name="_min98">#REF!</definedName>
    <definedName name="_min99">#REF!</definedName>
    <definedName name="_MLU">'[14]IMM NETTE'!#REF!</definedName>
    <definedName name="_MOU">'[14]IMM NETTE'!#REF!</definedName>
    <definedName name="_MRU">'[14]IMM NETTE'!#REF!</definedName>
    <definedName name="_MVP">'[14]IMM NETTE'!#REF!</definedName>
    <definedName name="_op01">#REF!</definedName>
    <definedName name="_op0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 hidden="1">[16]Assum!$F$12:$F$18</definedName>
    <definedName name="_PA1">'[14]IMM NETTE'!#REF!</definedName>
    <definedName name="_PA11">'[14]IMM NETTE'!#REF!</definedName>
    <definedName name="_PA15">'[14]IMM NETTE'!#REF!</definedName>
    <definedName name="_PA2">'[14]IMM NETTE'!#REF!</definedName>
    <definedName name="_PA3">'[14]IMM NETTE'!#REF!</definedName>
    <definedName name="_PA3V">'[14]IMM NETTE'!#REF!</definedName>
    <definedName name="_PA4">'[14]IMM NETTE'!#REF!</definedName>
    <definedName name="_PB">'[14]IMM NETTE'!#REF!</definedName>
    <definedName name="_PB2">'[14]IMM NETTE'!#REF!</definedName>
    <definedName name="_PB21">'[14]IMM NETTE'!#REF!</definedName>
    <definedName name="_PB22B">'[14]IMM NETTE'!#REF!</definedName>
    <definedName name="_PB22BA">'[14]IMM NETTE'!#REF!</definedName>
    <definedName name="_PB22BI">'[14]IMM NETTE'!#REF!</definedName>
    <definedName name="_PB22BU">'[14]IMM NETTE'!#REF!</definedName>
    <definedName name="_PB23">'[14]IMM NETTE'!#REF!</definedName>
    <definedName name="_PB3">'[14]IMM NETTE'!#REF!</definedName>
    <definedName name="_PB5">'[14]IMM NETTE'!#REF!</definedName>
    <definedName name="_PB51">'[14]IMM NETTE'!#REF!</definedName>
    <definedName name="_PB52">'[14]IMM NETTE'!#REF!</definedName>
    <definedName name="_PBV">'[14]IMM NETTE'!#REF!</definedName>
    <definedName name="_PC">'[14]IMM NETTE'!#REF!</definedName>
    <definedName name="_pce">'[14]IMM NETTE'!#REF!</definedName>
    <definedName name="_PD1">'[14]IMM NETTE'!#REF!</definedName>
    <definedName name="_PD1A">'[14]IMM NETTE'!#REF!</definedName>
    <definedName name="_PD1I">'[14]IMM NETTE'!#REF!</definedName>
    <definedName name="_PD1U">'[14]IMM NETTE'!#REF!</definedName>
    <definedName name="_PD2">'[14]IMM NETTE'!#REF!</definedName>
    <definedName name="_PD2U">'[14]IMM NETTE'!#REF!</definedName>
    <definedName name="_PD2UA">'[14]IMM NETTE'!#REF!</definedName>
    <definedName name="_PD2UI">'[14]IMM NETTE'!#REF!</definedName>
    <definedName name="_PD2V">'[14]IMM NETTE'!#REF!</definedName>
    <definedName name="_PD3">'[14]IMM NETTE'!#REF!</definedName>
    <definedName name="_PD3V">'[14]IMM NETTE'!#REF!</definedName>
    <definedName name="_PE">'[14]IMM NETTE'!#REF!</definedName>
    <definedName name="_pft01">#REF!</definedName>
    <definedName name="_pft02">#REF!</definedName>
    <definedName name="_pft94">#REF!</definedName>
    <definedName name="_pft95">#REF!</definedName>
    <definedName name="_pft96">#REF!</definedName>
    <definedName name="_pft97">#REF!</definedName>
    <definedName name="_pft98">#REF!</definedName>
    <definedName name="_pft99">#REF!</definedName>
    <definedName name="_pg1">'[23]comps LFY+'!$A$1:$N$32</definedName>
    <definedName name="_pg2">'[23]HDI implied'!$A$1:$U$16</definedName>
    <definedName name="_PH1">'[14]IMM NETTE'!#REF!</definedName>
    <definedName name="_PI">'[14]IMM NETTE'!#REF!</definedName>
    <definedName name="_PI1">'[14]IMM NETTE'!#REF!</definedName>
    <definedName name="_PI1A">'[14]IMM NETTE'!#REF!</definedName>
    <definedName name="_PI1A3">'[14]IMM NETTE'!#REF!</definedName>
    <definedName name="_PI1A6">'[14]IMM NETTE'!#REF!</definedName>
    <definedName name="_PI1A7">'[14]IMM NETTE'!#REF!</definedName>
    <definedName name="_PI1A8">'[14]IMM NETTE'!#REF!</definedName>
    <definedName name="_PI1E">'[14]IMM NETTE'!#REF!</definedName>
    <definedName name="_PI1E1">'[14]IMM NETTE'!#REF!</definedName>
    <definedName name="_PI1E2">'[14]IMM NETTE'!#REF!</definedName>
    <definedName name="_PI1E3">'[14]IMM NETTE'!#REF!</definedName>
    <definedName name="_PI1E4">'[14]IMM NETTE'!#REF!</definedName>
    <definedName name="_PI1E5">'[14]IMM NETTE'!#REF!</definedName>
    <definedName name="_PI1E6">'[14]IMM NETTE'!#REF!</definedName>
    <definedName name="_PI1E7">'[14]IMM NETTE'!#REF!</definedName>
    <definedName name="_PI1E8">'[14]IMM NETTE'!#REF!</definedName>
    <definedName name="_PI1E9">'[14]IMM NETTE'!#REF!</definedName>
    <definedName name="_PI1EA">'[14]IMM NETTE'!#REF!</definedName>
    <definedName name="_PI1EB">'[14]IMM NETTE'!#REF!</definedName>
    <definedName name="_PI1EC">'[14]IMM NETTE'!#REF!</definedName>
    <definedName name="_PI1ED">'[14]IMM NETTE'!#REF!</definedName>
    <definedName name="_PI1EE">'[14]IMM NETTE'!#REF!</definedName>
    <definedName name="_PI1P">'[14]IMM NETTE'!#REF!</definedName>
    <definedName name="_PI1P1">'[14]IMM NETTE'!#REF!</definedName>
    <definedName name="_PI1P2">'[14]IMM NETTE'!#REF!</definedName>
    <definedName name="_PI1P3">'[14]IMM NETTE'!#REF!</definedName>
    <definedName name="_PI1PN">'[14]IMM NETTE'!#REF!</definedName>
    <definedName name="_PI1PN1">'[14]IMM NETTE'!#REF!</definedName>
    <definedName name="_PI1PN2">'[14]IMM NETTE'!#REF!</definedName>
    <definedName name="_PI1PN3">'[14]IMM NETTE'!#REF!</definedName>
    <definedName name="_PI2">'[14]IMM NETTE'!#REF!</definedName>
    <definedName name="_PIF">'[14]IMM NETTE'!#REF!</definedName>
    <definedName name="_prc">'[14]IMM NETTE'!#REF!</definedName>
    <definedName name="_Pro1">#REF!</definedName>
    <definedName name="_PT1">[24]INCOME!$A$1:$P$39</definedName>
    <definedName name="_PT2">[24]INCOME!$A$98:$P$133</definedName>
    <definedName name="_PT3">[24]INCOME!$A$220:$P$255</definedName>
    <definedName name="_PT4">[25]INCOME!#REF!</definedName>
    <definedName name="_PT5">[25]INCOME!#REF!</definedName>
    <definedName name="_PT6">[25]INCOME!#REF!</definedName>
    <definedName name="_PT8">#REF!</definedName>
    <definedName name="_ptp01">#REF!</definedName>
    <definedName name="_ptp02">#REF!</definedName>
    <definedName name="_ptp96">#REF!</definedName>
    <definedName name="_ptp97">#REF!</definedName>
    <definedName name="_ptp98">#REF!</definedName>
    <definedName name="_ptp99">#REF!</definedName>
    <definedName name="_QMP">'[14]IMM NETTE'!#REF!</definedName>
    <definedName name="_r" hidden="1">[16]Assum!$B$12:$B$18</definedName>
    <definedName name="_RC260">#REF!</definedName>
    <definedName name="_RC261">#REF!</definedName>
    <definedName name="_RC262">#REF!</definedName>
    <definedName name="_RC263">#REF!</definedName>
    <definedName name="_RC264">#REF!</definedName>
    <definedName name="_RC265">#REF!</definedName>
    <definedName name="_RC266">#REF!</definedName>
    <definedName name="_RC267">#REF!</definedName>
    <definedName name="_RC268">#REF!</definedName>
    <definedName name="_RC269">#REF!</definedName>
    <definedName name="_RC298">#REF!</definedName>
    <definedName name="_REA">'[14]IMM NETTE'!#REF!</definedName>
    <definedName name="_REA5">'[14]IMM NETTE'!#REF!</definedName>
    <definedName name="_REA6">'[14]IMM NETTE'!#REF!</definedName>
    <definedName name="_REAq">'[14]IMM NETTE'!#REF!</definedName>
    <definedName name="_Regression_Int" hidden="1">1</definedName>
    <definedName name="_Regression_Out" hidden="1">#REF!</definedName>
    <definedName name="_Regression_X" hidden="1">#REF!</definedName>
    <definedName name="_Regression_Y" hidden="1">#REF!</definedName>
    <definedName name="_REI">'[14]IMM NETTE'!#REF!</definedName>
    <definedName name="_REI1">'[14]IMM NETTE'!#REF!</definedName>
    <definedName name="_REI2">'[14]IMM NETTE'!#REF!</definedName>
    <definedName name="_REIL">'[14]IMM NETTE'!#REF!</definedName>
    <definedName name="_REIq">'[14]IMM NETTE'!#REF!</definedName>
    <definedName name="_REIT">'[14]IMM NETTE'!#REF!</definedName>
    <definedName name="_REU">'[14]IMM NETTE'!#REF!</definedName>
    <definedName name="_REV">'[14]IMM NETTE'!#REF!</definedName>
    <definedName name="_REV2A">'[14]IMM NETTE'!#REF!</definedName>
    <definedName name="_REV2B">'[14]IMM NETTE'!#REF!</definedName>
    <definedName name="_RN240">#REF!</definedName>
    <definedName name="_RN241">#REF!</definedName>
    <definedName name="_RN242">#REF!</definedName>
    <definedName name="_RN243">#REF!</definedName>
    <definedName name="_RN244">#REF!</definedName>
    <definedName name="_RN245">#REF!</definedName>
    <definedName name="_RN246">#REF!</definedName>
    <definedName name="_RN247">#REF!</definedName>
    <definedName name="_RN248">#REF!</definedName>
    <definedName name="_RN249">#REF!</definedName>
    <definedName name="_RN250">#REF!</definedName>
    <definedName name="_RN251">#REF!</definedName>
    <definedName name="_RN252">#REF!</definedName>
    <definedName name="_RN253">#REF!</definedName>
    <definedName name="_rob2" hidden="1">{#N/A,#N/A,FALSE,"RIEPBIL95"}</definedName>
    <definedName name="_rob3" hidden="1">{#N/A,#N/A,FALSE,"RIEPBIL95"}</definedName>
    <definedName name="_roe01">#REF!</definedName>
    <definedName name="_roe02">#REF!</definedName>
    <definedName name="_roe94">#REF!</definedName>
    <definedName name="_roe95">#REF!</definedName>
    <definedName name="_roe96">#REF!</definedName>
    <definedName name="_roe97">#REF!</definedName>
    <definedName name="_roe98">#REF!</definedName>
    <definedName name="_roe99">#REF!</definedName>
    <definedName name="_RS">'[14]IMM NETTE'!#REF!</definedName>
    <definedName name="_RS280">#REF!</definedName>
    <definedName name="_RS281">#REF!</definedName>
    <definedName name="_RS282">#REF!</definedName>
    <definedName name="_RS283">#REF!</definedName>
    <definedName name="_RS284">#REF!</definedName>
    <definedName name="_RS285">#REF!</definedName>
    <definedName name="_RS286">#REF!</definedName>
    <definedName name="_RS287">#REF!</definedName>
    <definedName name="_RS288">#REF!</definedName>
    <definedName name="_RS289">#REF!</definedName>
    <definedName name="_RS290">#REF!</definedName>
    <definedName name="_RS291">#REF!</definedName>
    <definedName name="_RS292">#REF!</definedName>
    <definedName name="_RS293">#REF!</definedName>
    <definedName name="_RS294">#REF!</definedName>
    <definedName name="_RS295">#REF!</definedName>
    <definedName name="_RS296">#REF!</definedName>
    <definedName name="_RS297">#REF!</definedName>
    <definedName name="_RV">'[14]IMM NETTE'!#REF!</definedName>
    <definedName name="_RVA">'[14]IMM NETTE'!#REF!</definedName>
    <definedName name="_RVC">'[14]IMM NETTE'!#REF!</definedName>
    <definedName name="_scenchg_count" hidden="1">1</definedName>
    <definedName name="_scenchg1" hidden="1">#NAME?</definedName>
    <definedName name="_Sort" hidden="1">#REF!</definedName>
    <definedName name="_sye01">#REF!</definedName>
    <definedName name="_sye02">#REF!</definedName>
    <definedName name="_sye92">#REF!</definedName>
    <definedName name="_sye93">#REF!</definedName>
    <definedName name="_sye94">#REF!</definedName>
    <definedName name="_sye95">#REF!</definedName>
    <definedName name="_sye96">#REF!</definedName>
    <definedName name="_sye97">#REF!</definedName>
    <definedName name="_sye98">#REF!</definedName>
    <definedName name="_sye99">#REF!</definedName>
    <definedName name="_SYN1">#REF!</definedName>
    <definedName name="_SYN2">#REF!</definedName>
    <definedName name="_Table1_Out" hidden="1">#REF!</definedName>
    <definedName name="_Table2_Out" hidden="1">#REF!</definedName>
    <definedName name="_Table2_Out_" hidden="1">#REF!</definedName>
    <definedName name="_tamas" hidden="1">'[8]130-UNIDADES'!#REF!</definedName>
    <definedName name="_tax01">#REF!</definedName>
    <definedName name="_tax02">#REF!</definedName>
    <definedName name="_tax92">#REF!</definedName>
    <definedName name="_tax93">#REF!</definedName>
    <definedName name="_tax94">#REF!</definedName>
    <definedName name="_tax95">#REF!</definedName>
    <definedName name="_tax96">#REF!</definedName>
    <definedName name="_tax97">#REF!</definedName>
    <definedName name="_tax98">#REF!</definedName>
    <definedName name="_tax99">#REF!</definedName>
    <definedName name="_tc">'[14]IMM NETTE'!#REF!</definedName>
    <definedName name="_TC21">'[14]IMM NETTE'!#REF!</definedName>
    <definedName name="_TC212">'[14]IMM NETTE'!#REF!</definedName>
    <definedName name="_TC22">'[14]IMM NETTE'!#REF!</definedName>
    <definedName name="_TC2C">'[14]IMM NETTE'!#REF!</definedName>
    <definedName name="_TC2G">'[14]IMM NETTE'!#REF!</definedName>
    <definedName name="_TC2O">'[14]IMM NETTE'!#REF!</definedName>
    <definedName name="_TC2T">'[14]IMM NETTE'!#REF!</definedName>
    <definedName name="_TC31">'[14]IMM NETTE'!#REF!</definedName>
    <definedName name="_TC312">'[14]IMM NETTE'!#REF!</definedName>
    <definedName name="_TC32">'[14]IMM NETTE'!#REF!</definedName>
    <definedName name="_TC3C">'[14]IMM NETTE'!#REF!</definedName>
    <definedName name="_TC3G">'[14]IMM NETTE'!#REF!</definedName>
    <definedName name="_TC3O">'[14]IMM NETTE'!#REF!</definedName>
    <definedName name="_TC3T">'[14]IMM NETTE'!#REF!</definedName>
    <definedName name="_TC7">'[14]IMM NETTE'!#REF!</definedName>
    <definedName name="_ti">'[14]IMM NETTE'!#REF!</definedName>
    <definedName name="_TI1">'[14]IMM NETTE'!#REF!</definedName>
    <definedName name="_TI2">'[14]IMM NETTE'!#REF!</definedName>
    <definedName name="_tim1">#REF!</definedName>
    <definedName name="_tim2">#REF!</definedName>
    <definedName name="_TMA">'[14]IMM NETTE'!#REF!</definedName>
    <definedName name="_tmcp">'[14]IMM NETTE'!#REF!</definedName>
    <definedName name="_TMN">'[14]IMM NETTE'!#REF!</definedName>
    <definedName name="_TMP">'[14]IMM NETTE'!#REF!</definedName>
    <definedName name="_TMS">'[14]IMM NETTE'!#REF!</definedName>
    <definedName name="_TP">'[14]IMM NETTE'!#REF!</definedName>
    <definedName name="_TP1">#REF!</definedName>
    <definedName name="_TP2">'[14]IMM NETTE'!#REF!</definedName>
    <definedName name="_TP3">'[14]IMM NETTE'!#REF!</definedName>
    <definedName name="_TU">'[14]IMM NETTE'!#REF!</definedName>
    <definedName name="_UN1">#REF!</definedName>
    <definedName name="_UN10">#REF!</definedName>
    <definedName name="_UN11">#REF!</definedName>
    <definedName name="_UN12">#REF!</definedName>
    <definedName name="_UN2">#REF!</definedName>
    <definedName name="_UN3">#REF!</definedName>
    <definedName name="_UN4">#REF!</definedName>
    <definedName name="_UN5">#REF!</definedName>
    <definedName name="_UN6">#REF!</definedName>
    <definedName name="_UN7">#REF!</definedName>
    <definedName name="_UN8">#REF!</definedName>
    <definedName name="_UN9">#REF!</definedName>
    <definedName name="_VFT">'[14]IMM NETTE'!#REF!</definedName>
    <definedName name="_vpn1">#REF!</definedName>
    <definedName name="_WW2">'[14]IMM NETTE'!#REF!</definedName>
    <definedName name="_X">'[14]IMM NETTE'!#REF!</definedName>
    <definedName name="_y" hidden="1">[16]Assum!$C$12:$C$18</definedName>
    <definedName name="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_impresión_IM">#REF!</definedName>
    <definedName name="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_DOCTOPS" hidden="1">"AAA_SET"</definedName>
    <definedName name="AAA_duser" hidden="1">"OFF"</definedName>
    <definedName name="aaaa">#N/A</definedName>
    <definedName name="aaaaaa">#N/A</definedName>
    <definedName name="AAAQQ">#N/A</definedName>
    <definedName name="AAB_Addin5" hidden="1">"AAB_Description for addin 5,Description for addin 5,Description for addin 5,Description for addin 5,Description for addin 5,Description for addin 5"</definedName>
    <definedName name="aac00">#REF!</definedName>
    <definedName name="aacn07">#REF!</definedName>
    <definedName name="AACN1">#REF!</definedName>
    <definedName name="AACN2">#REF!</definedName>
    <definedName name="AACN3">#REF!</definedName>
    <definedName name="aacno7">#REF!</definedName>
    <definedName name="aacu05">#REF!</definedName>
    <definedName name="aacu50">#REF!</definedName>
    <definedName name="aadc0">#REF!</definedName>
    <definedName name="aadc225">#REF!</definedName>
    <definedName name="aAnnualisation">'[26]Liste societes'!$Q$1</definedName>
    <definedName name="aap">#REF!</definedName>
    <definedName name="aap16b">#REF!</definedName>
    <definedName name="aapp05">#REF!</definedName>
    <definedName name="AAPrice_Beer">'[27]Input schedule'!$BP$6:$BP$23</definedName>
    <definedName name="AAPrice_FJ">'[27]Input schedule'!$BT$6:$BT$23</definedName>
    <definedName name="AAPrice_SD">'[27]Input schedule'!$BS$6:$BS$23</definedName>
    <definedName name="AAPrice_Spirits">'[27]Input schedule'!$BR$6:$BR$23</definedName>
    <definedName name="AAPrice_Water">'[27]Input schedule'!$BU$6:$BU$23</definedName>
    <definedName name="AAPrice_Wine">'[27]Input schedule'!$BQ$6:$BQ$23</definedName>
    <definedName name="aasp">#REF!</definedName>
    <definedName name="abc"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nTypeAbs">'[15]Totale RaiWay'!#REF!</definedName>
    <definedName name="ACA05DIE">#REF!</definedName>
    <definedName name="ACA05DUE">#REF!</definedName>
    <definedName name="ACA05NOV">#REF!</definedName>
    <definedName name="ACA05OTT">#REF!</definedName>
    <definedName name="ACA05QUA">#REF!</definedName>
    <definedName name="ACA05SEI">#REF!</definedName>
    <definedName name="ACA05SET">#REF!</definedName>
    <definedName name="ACA05TRE">#REF!</definedName>
    <definedName name="ACA05UNO">#REF!</definedName>
    <definedName name="ACB05CIN">#REF!</definedName>
    <definedName name="ACB05DIE">#REF!</definedName>
    <definedName name="ACB05DUE">#REF!</definedName>
    <definedName name="ACB05NOV">#REF!</definedName>
    <definedName name="ACB05OTT">#REF!</definedName>
    <definedName name="ACB05QUA">#REF!</definedName>
    <definedName name="ACB05SEI">#REF!</definedName>
    <definedName name="ACB05SET">#REF!</definedName>
    <definedName name="ACB05TRE">#REF!</definedName>
    <definedName name="ACB05UNO">#REF!</definedName>
    <definedName name="ACC05CIN">#REF!</definedName>
    <definedName name="ACC05DIE">#REF!</definedName>
    <definedName name="ACC05DUE">#REF!</definedName>
    <definedName name="ACC05NOV">#REF!</definedName>
    <definedName name="ACC05OTT">#REF!</definedName>
    <definedName name="ACC05QUA">#REF!</definedName>
    <definedName name="ACC05SEI">#REF!</definedName>
    <definedName name="ACC05SET">#REF!</definedName>
    <definedName name="ACC05TRE">#REF!</definedName>
    <definedName name="ACC05UNO">#REF!</definedName>
    <definedName name="AcceptancesSav">'[2]NAV Old'!#REF!</definedName>
    <definedName name="AccessDatabase" hidden="1">"C:\WINNT\Personal\utente\anno 2000\Database data base rischio cambio.xls"</definedName>
    <definedName name="ACG05CIN">#REF!</definedName>
    <definedName name="ACG05DIE">#REF!</definedName>
    <definedName name="ACG05DUE">#REF!</definedName>
    <definedName name="ACG05NOV">#REF!</definedName>
    <definedName name="ACG05OTT">#REF!</definedName>
    <definedName name="ACG05QUA">#REF!</definedName>
    <definedName name="ACG05SEI">#REF!</definedName>
    <definedName name="ACG05SET">#REF!</definedName>
    <definedName name="ACG05TRE">#REF!</definedName>
    <definedName name="ACG05UNO">#REF!</definedName>
    <definedName name="ACH05CIN">#REF!</definedName>
    <definedName name="ACH05DIE">#REF!</definedName>
    <definedName name="ACH05DUE">#REF!</definedName>
    <definedName name="ACH05NOV">#REF!</definedName>
    <definedName name="ACH05OTT">#REF!</definedName>
    <definedName name="ACH05QUA">#REF!</definedName>
    <definedName name="ACH05SEI">#REF!</definedName>
    <definedName name="ACH05SET">#REF!</definedName>
    <definedName name="ACH05TRE">#REF!</definedName>
    <definedName name="ACH05UNO">#REF!</definedName>
    <definedName name="acjuhy">#N/A</definedName>
    <definedName name="ACL05CIN">#REF!</definedName>
    <definedName name="ACL05DIE">#REF!</definedName>
    <definedName name="ACL05DUE">#REF!</definedName>
    <definedName name="ACL05NOV">#REF!</definedName>
    <definedName name="ACL05OTT">#REF!</definedName>
    <definedName name="ACL05QUA">#REF!</definedName>
    <definedName name="ACL05SEI">#REF!</definedName>
    <definedName name="ACL05SET">#REF!</definedName>
    <definedName name="ACL05TRE">#REF!</definedName>
    <definedName name="ACL05UNO">#REF!</definedName>
    <definedName name="ACN2Q">#REF!</definedName>
    <definedName name="ACN2QCIN">#REF!</definedName>
    <definedName name="ACN2QDIE">#REF!</definedName>
    <definedName name="ACN2QDUE">#REF!</definedName>
    <definedName name="ACN2QNOV">#REF!</definedName>
    <definedName name="ACN2QOTT">#REF!</definedName>
    <definedName name="ACN2QQUA">#REF!</definedName>
    <definedName name="ACN2QSEI">#REF!</definedName>
    <definedName name="ACN2QSET">#REF!</definedName>
    <definedName name="ACN2QTRE">#REF!</definedName>
    <definedName name="ACN2QUNO">#REF!</definedName>
    <definedName name="AcqLFY">#REF!</definedName>
    <definedName name="ACQUISTI">'[1]#RIF'!$G$98:$X$101</definedName>
    <definedName name="ACR05CIN">#REF!</definedName>
    <definedName name="ACR05DIE">#REF!</definedName>
    <definedName name="ACR05DUE">#REF!</definedName>
    <definedName name="ACR05NOV">#REF!</definedName>
    <definedName name="ACR05OTT">#REF!</definedName>
    <definedName name="ACR05QUA">#REF!</definedName>
    <definedName name="ACR05SEI">#REF!</definedName>
    <definedName name="ACR05SET">#REF!</definedName>
    <definedName name="ACR05TRE">#REF!</definedName>
    <definedName name="ACR05UNO">#REF!</definedName>
    <definedName name="ACS05CIN">#REF!</definedName>
    <definedName name="ACS05DIE">#REF!</definedName>
    <definedName name="ACS05DUE">#REF!</definedName>
    <definedName name="ACS05NOV">#REF!</definedName>
    <definedName name="ACS05OTT">#REF!</definedName>
    <definedName name="ACS05QUA">#REF!</definedName>
    <definedName name="ACS05SEI">#REF!</definedName>
    <definedName name="ACS05SET">#REF!</definedName>
    <definedName name="ACS05TRE">#REF!</definedName>
    <definedName name="ACS05UNO">#REF!</definedName>
    <definedName name="ACT2Q">#REF!</definedName>
    <definedName name="ACT2QCIN">#REF!</definedName>
    <definedName name="ACT2QDIE">#REF!</definedName>
    <definedName name="ACT2QDUE">#REF!</definedName>
    <definedName name="ACT2QNOV">#REF!</definedName>
    <definedName name="ACT2QOTT">#REF!</definedName>
    <definedName name="ACT2QQUA">#REF!</definedName>
    <definedName name="ACT2QSEI">#REF!</definedName>
    <definedName name="ACT2QSET">#REF!</definedName>
    <definedName name="ACT2QTRE">#REF!</definedName>
    <definedName name="ACT2QUNO">#REF!</definedName>
    <definedName name="ACU05CIN">#REF!</definedName>
    <definedName name="ACU05DIE">#REF!</definedName>
    <definedName name="ACU05DUE">#REF!</definedName>
    <definedName name="ACU05NOV">#REF!</definedName>
    <definedName name="ACU05OTT">#REF!</definedName>
    <definedName name="ACU05QUA">#REF!</definedName>
    <definedName name="ACU05SEI">#REF!</definedName>
    <definedName name="ACU05SET">#REF!</definedName>
    <definedName name="ACU05TRE">#REF!</definedName>
    <definedName name="ACU05UNO">#REF!</definedName>
    <definedName name="ACU2Q">#REF!</definedName>
    <definedName name="ACU2QCIN">#REF!</definedName>
    <definedName name="ACU2QDIE">#REF!</definedName>
    <definedName name="ACU2QDUE">#REF!</definedName>
    <definedName name="ACU2QNOV">#REF!</definedName>
    <definedName name="ACU2QOTT">#REF!</definedName>
    <definedName name="ACU2QQUA">#REF!</definedName>
    <definedName name="ACU2QSEI">#REF!</definedName>
    <definedName name="ACU2QSET">#REF!</definedName>
    <definedName name="ACU2QTRE">#REF!</definedName>
    <definedName name="ACU2QUNO">#REF!</definedName>
    <definedName name="ACU30CIN">#REF!</definedName>
    <definedName name="ACU30DIE">#REF!</definedName>
    <definedName name="ACU30DUE">#REF!</definedName>
    <definedName name="ACU30NOV">#REF!</definedName>
    <definedName name="ACU30OTT">#REF!</definedName>
    <definedName name="ACU30QUA">#REF!</definedName>
    <definedName name="ACU30SEI">#REF!</definedName>
    <definedName name="ACU30SET">#REF!</definedName>
    <definedName name="ACU30TRE">#REF!</definedName>
    <definedName name="ACU30UNO">#REF!</definedName>
    <definedName name="ACU50CIN">#REF!</definedName>
    <definedName name="ACU50DIE">#REF!</definedName>
    <definedName name="ACU50DUE">#REF!</definedName>
    <definedName name="ACU50NOV">#REF!</definedName>
    <definedName name="ACU50OTT">#REF!</definedName>
    <definedName name="ACU50QUA">#REF!</definedName>
    <definedName name="ACU50SEI">#REF!</definedName>
    <definedName name="ACU50SET">#REF!</definedName>
    <definedName name="ACU50TRE">#REF!</definedName>
    <definedName name="ACU50UNO">#REF!</definedName>
    <definedName name="ACwvu.CE_BF_AG." hidden="1">#REF!</definedName>
    <definedName name="ACwvu.CE_BF_MGD." hidden="1">#REF!</definedName>
    <definedName name="ACwvu.CE_BF_RICLASS." hidden="1">#REF!</definedName>
    <definedName name="ACwvu.Extracommissioni." hidden="1">#REF!</definedName>
    <definedName name="ACwvu.FASE1_BUDGET." hidden="1">#REF!</definedName>
    <definedName name="ACwvu.FASE1_PREC." hidden="1">#REF!</definedName>
    <definedName name="ACwvu.FASE1_REVBUDGET." hidden="1">#REF!</definedName>
    <definedName name="ACwvu.FASE2_BUDGET." hidden="1">#REF!</definedName>
    <definedName name="ACwvu.FASE2_PREC." hidden="1">#REF!</definedName>
    <definedName name="ACwvu.FASE2_REVBUDGET." hidden="1">#REF!</definedName>
    <definedName name="ACwvu.FASE3_BUDGET." hidden="1">#REF!</definedName>
    <definedName name="ACwvu.FASE3_PREC." hidden="1">#REF!</definedName>
    <definedName name="ACwvu.FASE3_REVBUDGET." hidden="1">#REF!</definedName>
    <definedName name="ACwvu.FASE4_BUDGET." hidden="1">#REF!</definedName>
    <definedName name="ACwvu.FASE4_PREC." hidden="1">#REF!</definedName>
    <definedName name="ACwvu.FASE4_REVBUDGET." hidden="1">#REF!</definedName>
    <definedName name="ACwvu.FASI_RIEPILOGO_BUDGET." hidden="1">#REF!</definedName>
    <definedName name="ACwvu.FASI_RIEPILOGO_PREC." hidden="1">#REF!</definedName>
    <definedName name="ACwvu.FASI_RIEPILOGO_REVBUDGET." hidden="1">#REF!</definedName>
    <definedName name="ACwvu.IMPOSTE_BF." hidden="1">#REF!</definedName>
    <definedName name="ACwvu.inputs._.raw._.data." hidden="1">[28]Input!#REF!</definedName>
    <definedName name="ACwvu.PREC_CE_BF_AREE_GEST." hidden="1">#REF!</definedName>
    <definedName name="ACwvu.PREC_CE_BF_MGD." hidden="1">#REF!</definedName>
    <definedName name="ACwvu.PREC_CE_BF_UTILE." hidden="1">#REF!</definedName>
    <definedName name="ACwvu.RACC_IMP." hidden="1">#REF!</definedName>
    <definedName name="ACwvu.REV_DIV." hidden="1">#REF!</definedName>
    <definedName name="ACwvu.RIEPILOGOFASI_BUDGET." hidden="1">#REF!</definedName>
    <definedName name="ACwvu.Servizi_bancari." hidden="1">#REF!</definedName>
    <definedName name="ACwvu.Servizi_finanziari." hidden="1">#REF!</definedName>
    <definedName name="ACwvu.summary1." hidden="1">[29]Comps!$A$1:$AA$49</definedName>
    <definedName name="ACwvu.summary2." hidden="1">[29]Comps!$A$147:$AA$192</definedName>
    <definedName name="ACwvu.summary3." hidden="1">[29]Comps!$A$103:$AA$146</definedName>
    <definedName name="Add__Cash">#REF!</definedName>
    <definedName name="Add__Listed_Investments">#REF!</definedName>
    <definedName name="Add__Other_Investments">#REF!</definedName>
    <definedName name="Add__Tax_Benefits">#REF!</definedName>
    <definedName name="adddd">#N/A</definedName>
    <definedName name="aDevConv">'[26]Liste societes'!$P$1</definedName>
    <definedName name="aDevise">'[26]Liste societes'!$R$1</definedName>
    <definedName name="adf">'[15]Totale RaiWay'!$A$7:$S$955</definedName>
    <definedName name="ADR">#REF!</definedName>
    <definedName name="Advertising">#REF!</definedName>
    <definedName name="AEAEAE">#N/A</definedName>
    <definedName name="AFT05CIN">#REF!</definedName>
    <definedName name="AFT05DIE">#REF!</definedName>
    <definedName name="AFT05DUE">#REF!</definedName>
    <definedName name="AFT05NOV">#REF!</definedName>
    <definedName name="AFT05OTT">#REF!</definedName>
    <definedName name="AFT05QUA">#REF!</definedName>
    <definedName name="AFT05SEI">#REF!</definedName>
    <definedName name="AFT05SET">#REF!</definedName>
    <definedName name="AFT05TRE">#REF!</definedName>
    <definedName name="AFT05UNO">#REF!</definedName>
    <definedName name="AFT30CIN">#REF!</definedName>
    <definedName name="AFT30DIE">#REF!</definedName>
    <definedName name="AFT30DUE">#REF!</definedName>
    <definedName name="AFT30NOV">#REF!</definedName>
    <definedName name="AFT30OTT">#REF!</definedName>
    <definedName name="AFT30QUA">#REF!</definedName>
    <definedName name="AFT30SEI">#REF!</definedName>
    <definedName name="AFT30SET">#REF!</definedName>
    <definedName name="AFT30TRE">#REF!</definedName>
    <definedName name="AFT30UNO">#REF!</definedName>
    <definedName name="AFZ05CIN">#REF!</definedName>
    <definedName name="AFZ05DIE">#REF!</definedName>
    <definedName name="AFZ05DUE">#REF!</definedName>
    <definedName name="AFZ05NOV">#REF!</definedName>
    <definedName name="AFZ05OTT">#REF!</definedName>
    <definedName name="AFZ05QUA">#REF!</definedName>
    <definedName name="AFZ05SEI">#REF!</definedName>
    <definedName name="AFZ05SET">#REF!</definedName>
    <definedName name="AFZ05TRE">#REF!</definedName>
    <definedName name="AFZ05UNO">#REF!</definedName>
    <definedName name="AFZ30CIN">#REF!</definedName>
    <definedName name="AFZ30DIE">#REF!</definedName>
    <definedName name="AFZ30DUE">#REF!</definedName>
    <definedName name="AFZ30NOV">#REF!</definedName>
    <definedName name="AFZ30OTT">#REF!</definedName>
    <definedName name="AFZ30QUA">#REF!</definedName>
    <definedName name="AFZ30SEI">#REF!</definedName>
    <definedName name="AFZ30SET">#REF!</definedName>
    <definedName name="AFZ30TRE">#REF!</definedName>
    <definedName name="AFZ30UNO">#REF!</definedName>
    <definedName name="AgeGrp5">'[27]Input schedule'!$W$6:$W$23</definedName>
    <definedName name="AI">[30]Consensus!#REF!</definedName>
    <definedName name="aIndice">'[26]Liste societes'!$K$2</definedName>
    <definedName name="AIRDemergerTrigger">'[2]NAV Old'!#REF!</definedName>
    <definedName name="AIROrdShareOut">'[2]NAV Old'!#REF!</definedName>
    <definedName name="AIRShareOut">'[2]NAV Old'!#REF!</definedName>
    <definedName name="AliquotaTasse">#REF!</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_00_PS">#REF!</definedName>
    <definedName name="All_00_Rev">#REF!</definedName>
    <definedName name="All_97_PS">#REF!</definedName>
    <definedName name="All_97_Rev">#REF!</definedName>
    <definedName name="All_98_PS">#REF!</definedName>
    <definedName name="All_98_Rev">#REF!</definedName>
    <definedName name="All_99_PS">#REF!</definedName>
    <definedName name="All_99_Rev">#REF!</definedName>
    <definedName name="All_EPS_00">#REF!</definedName>
    <definedName name="All_EPS_98">#REF!</definedName>
    <definedName name="All_EPS_99">#REF!</definedName>
    <definedName name="All_Mkt_Cap">#REF!</definedName>
    <definedName name="All_Off_High">#REF!</definedName>
    <definedName name="All_Packs">[31]Variables!$G$47:$G$68</definedName>
    <definedName name="All_Stocks">#REF!</definedName>
    <definedName name="alm">[32]Investimenti!$A$2:$P$23</definedName>
    <definedName name="aLng">'[26]Liste societes'!$U$1</definedName>
    <definedName name="ALQUILER">#REF!</definedName>
    <definedName name="ALTREIND">'[1]#RIF'!$G$110:$X$110</definedName>
    <definedName name="Altricosti">[33]Finanza!$AD$38,[33]Finanza!$AD$38</definedName>
    <definedName name="Amm.to">[34]Input!#REF!</definedName>
    <definedName name="amm00">#REF!</definedName>
    <definedName name="ammin.fin." hidden="1">{#N/A,#N/A,FALSE,"RIEPBIL95"}</definedName>
    <definedName name="amort00">#REF!</definedName>
    <definedName name="amort01">#REF!</definedName>
    <definedName name="amort02">#REF!</definedName>
    <definedName name="amort96">#REF!</definedName>
    <definedName name="amort97">#REF!</definedName>
    <definedName name="amort98">#REF!</definedName>
    <definedName name="amort99">#REF!</definedName>
    <definedName name="ANALYSIS1">#REF!</definedName>
    <definedName name="ANALYSIS2">#REF!</definedName>
    <definedName name="Analyste">[20]LDATA!$B$2</definedName>
    <definedName name="anscount">1</definedName>
    <definedName name="ANT">#REF!</definedName>
    <definedName name="Ant_2">'[35]Margine sulle vendite'!$A$1:$AG$37</definedName>
    <definedName name="APA07CIN">#REF!</definedName>
    <definedName name="APA07DIE">#REF!</definedName>
    <definedName name="APA07DUE">#REF!</definedName>
    <definedName name="APA07NOV">#REF!</definedName>
    <definedName name="APA07OTT">#REF!</definedName>
    <definedName name="APA07QUA">#REF!</definedName>
    <definedName name="APA07SEI">#REF!</definedName>
    <definedName name="APA07SET">#REF!</definedName>
    <definedName name="APA07TRE">#REF!</definedName>
    <definedName name="APA07UNO">#REF!</definedName>
    <definedName name="APB05CIN">#REF!</definedName>
    <definedName name="APB05DIE">#REF!</definedName>
    <definedName name="APB05DUE">#REF!</definedName>
    <definedName name="APB05NOV">#REF!</definedName>
    <definedName name="APB05OTT">#REF!</definedName>
    <definedName name="APB05QUA">#REF!</definedName>
    <definedName name="APB05SEI">#REF!</definedName>
    <definedName name="APB05SET">#REF!</definedName>
    <definedName name="APB05TRE">#REF!</definedName>
    <definedName name="APB05UNO">#REF!</definedName>
    <definedName name="aPos">'[26]Liste societes'!$J$2</definedName>
    <definedName name="APP05CIN">#REF!</definedName>
    <definedName name="APP05DIE">#REF!</definedName>
    <definedName name="APP05DUE">#REF!</definedName>
    <definedName name="APP05NOV">#REF!</definedName>
    <definedName name="APP05OTT">#REF!</definedName>
    <definedName name="APP05QUA">#REF!</definedName>
    <definedName name="APP05SEI">#REF!</definedName>
    <definedName name="APP05SET">#REF!</definedName>
    <definedName name="APP05TRE">#REF!</definedName>
    <definedName name="APP05UNO">#REF!</definedName>
    <definedName name="APP10CIN">#REF!</definedName>
    <definedName name="APP10DIE">#REF!</definedName>
    <definedName name="APP10DUE">#REF!</definedName>
    <definedName name="APP10NOV">#REF!</definedName>
    <definedName name="APP10OTT">#REF!</definedName>
    <definedName name="APP10QUA">#REF!</definedName>
    <definedName name="APP10SEI">#REF!</definedName>
    <definedName name="APP10SET">#REF!</definedName>
    <definedName name="APP10TRE">#REF!</definedName>
    <definedName name="APP10UNO">#REF!</definedName>
    <definedName name="APP30CIN">#REF!</definedName>
    <definedName name="APP30DIE">#REF!</definedName>
    <definedName name="APP30DUE">#REF!</definedName>
    <definedName name="APP30NOV">#REF!</definedName>
    <definedName name="APP30OTT">#REF!</definedName>
    <definedName name="APP30QUA">#REF!</definedName>
    <definedName name="APP30SEI">#REF!</definedName>
    <definedName name="APP30SET">#REF!</definedName>
    <definedName name="APP30TRE">#REF!</definedName>
    <definedName name="APP30UNO">#REF!</definedName>
    <definedName name="APP34CIN">#REF!</definedName>
    <definedName name="APP34DIE">#REF!</definedName>
    <definedName name="APP34DUE">#REF!</definedName>
    <definedName name="APP34NOV">#REF!</definedName>
    <definedName name="APP34OTT">#REF!</definedName>
    <definedName name="APP34QUA">#REF!</definedName>
    <definedName name="APP34SEI">#REF!</definedName>
    <definedName name="APP34SET">#REF!</definedName>
    <definedName name="APP34TRE">#REF!</definedName>
    <definedName name="APP34UNO">#REF!</definedName>
    <definedName name="APS05CIN">#REF!</definedName>
    <definedName name="APS05DIE">#REF!</definedName>
    <definedName name="APS05DUE">#REF!</definedName>
    <definedName name="APS05NOV">#REF!</definedName>
    <definedName name="APS05OTT">#REF!</definedName>
    <definedName name="APS05QUA">#REF!</definedName>
    <definedName name="APS05SEI">#REF!</definedName>
    <definedName name="APS05SET">#REF!</definedName>
    <definedName name="APS05TRE">#REF!</definedName>
    <definedName name="APS05UNO">#REF!</definedName>
    <definedName name="aqaq">#N/A</definedName>
    <definedName name="aqqqqqeee">#N/A</definedName>
    <definedName name="AREA">#REF!</definedName>
    <definedName name="Area_linea_prodotto">'[36]Area_linea di prodotto'!$A$2:$AL$41</definedName>
    <definedName name="_xlnm.Print_Area">#REF!</definedName>
    <definedName name="ARSDev">#REF!</definedName>
    <definedName name="as" hidden="1">{#N/A,#N/A,FALSE,"RIEPBIL95"}</definedName>
    <definedName name="AS2DocOpenMode" hidden="1">"AS2DocumentEdit"</definedName>
    <definedName name="ASAP_Table">#REF!</definedName>
    <definedName name="asdfsadf">#REF!</definedName>
    <definedName name="asqasq">#N/A</definedName>
    <definedName name="Asset_Beta">#REF!</definedName>
    <definedName name="assets00">#REF!</definedName>
    <definedName name="assets01">#REF!</definedName>
    <definedName name="assets02">#REF!</definedName>
    <definedName name="assets94">#REF!</definedName>
    <definedName name="assets95">#REF!</definedName>
    <definedName name="assets96">#REF!</definedName>
    <definedName name="assets97">#REF!</definedName>
    <definedName name="assets98">#REF!</definedName>
    <definedName name="assets99">#REF!</definedName>
    <definedName name="assoc00">#REF!</definedName>
    <definedName name="assoc01">#REF!</definedName>
    <definedName name="assoc02">#REF!</definedName>
    <definedName name="assoc96">#REF!</definedName>
    <definedName name="assoc97">#REF!</definedName>
    <definedName name="assoc98">#REF!</definedName>
    <definedName name="assoc99">#REF!</definedName>
    <definedName name="att">#REF!</definedName>
    <definedName name="aTypeFct">'[26]Liste societes'!$T$1</definedName>
    <definedName name="auction">#REF!</definedName>
    <definedName name="auctionsPerYear">#REF!</definedName>
    <definedName name="aUnit">'[26]Liste societes'!$S$1</definedName>
    <definedName name="auto">[37]AUTORIMESSE!$B$34:$BE$35</definedName>
    <definedName name="AUXIL">#REF!</definedName>
    <definedName name="AUXILREAL">#REF!</definedName>
    <definedName name="AveCapUtil">'[27]Input schedule'!$FH$6:$FH$23</definedName>
    <definedName name="AveCapUtilOther">'[27]Input schedule'!$FF$6:$FF$23</definedName>
    <definedName name="avecaputiltop5">'[27]Input schedule'!$FC$6:$FC$23</definedName>
    <definedName name="AvePrBeer">'[27]Input schedule'!$DM$6:$DM$23</definedName>
    <definedName name="Average">'[38]F06 Rates'!$D$42:$AE$87</definedName>
    <definedName name="AveRetailPrice_Beer">'[27]Input schedule'!$ET$6:$ET$23</definedName>
    <definedName name="avgcash00">#REF!</definedName>
    <definedName name="avgcash92">#REF!</definedName>
    <definedName name="avgcash93">#REF!</definedName>
    <definedName name="avgcash94">#REF!</definedName>
    <definedName name="avgcash95">#REF!</definedName>
    <definedName name="avgcash96">#REF!</definedName>
    <definedName name="avgcash97">#REF!</definedName>
    <definedName name="avgcash98">#REF!</definedName>
    <definedName name="avgcash99">#REF!</definedName>
    <definedName name="AvPrBeer">'[27]Input schedule'!$DM$6:$DM$23</definedName>
    <definedName name="AvPrDS">'[27]Input schedule'!$DO$6:$DO$23</definedName>
    <definedName name="AvPrFJ">'[27]Input schedule'!$DQ$6:$DQ$23</definedName>
    <definedName name="AvPrSD">'[27]Input schedule'!$DP$6:$DP$23</definedName>
    <definedName name="AvPrWater">'[27]Input schedule'!$DR$6:$DR$23</definedName>
    <definedName name="AvPrWine">'[27]Input schedule'!$DN$6:$DN$23</definedName>
    <definedName name="b" hidden="1">{"risultati",#N/A,FALSE,"Revenues";"ricavi advertising",#N/A,FALSE,"Revenues";"ricavi e-commerce",#N/A,FALSE,"Revenues";"ricavi fee for content",#N/A,FALSE,"Revenues";"costi infrastruttura",#N/A,FALSE,"Costi";"altri costi",#N/A,FALSE,"Costi";"conto economico",#N/A,FALSE,"Conto economico";"Flussi di cassa",#N/A,FALSE,"FCF"}</definedName>
    <definedName name="BACK_A">#REF!</definedName>
    <definedName name="BAL">'[39]Rep. investimenti'!$A$1:$T$42</definedName>
    <definedName name="BALANCE">#REF!</definedName>
    <definedName name="BankDebtFees">'[2]NAV Old'!#REF!</definedName>
    <definedName name="BASE">#REF!</definedName>
    <definedName name="base_Capital_expenditure_to_sales">#REF!</definedName>
    <definedName name="base_EBITDA_margin">#REF!</definedName>
    <definedName name="Base_report">#REF!</definedName>
    <definedName name="Base_report_trim">#REF!</definedName>
    <definedName name="base_Sales_growth">#REF!</definedName>
    <definedName name="base_Tax_rate">#REF!</definedName>
    <definedName name="base_WACC">#REF!</definedName>
    <definedName name="base_Working_capital_to_sales">#REF!</definedName>
    <definedName name="Base_year">'[40]Finance IT &amp; Pro (2)'!$J$15</definedName>
    <definedName name="BASE2">#REF!</definedName>
    <definedName name="BaseYear">'[41]Setup &amp; notes'!$D$4</definedName>
    <definedName name="bb" hidden="1">{"risultati",#N/A,FALSE,"Revenues";"ricavi advertising",#N/A,FALSE,"Revenues";"ricavi e-commerce",#N/A,FALSE,"Revenues";"ricavi fee for content",#N/A,FALSE,"Revenues";"costi infrastruttura",#N/A,FALSE,"Costi";"altri costi",#N/A,FALSE,"Costi";"conto economico",#N/A,FALSE,"Conto economico";"Flussi di cassa",#N/A,FALSE,"FCF"}</definedName>
    <definedName name="BBB">#N/A</definedName>
    <definedName name="bbbbnnnn">#N/A</definedName>
    <definedName name="bbbgggttt">#N/A</definedName>
    <definedName name="bcbcbcbcb" hidden="1">[42]UNIDADES!#REF!</definedName>
    <definedName name="BCN2Q">#REF!</definedName>
    <definedName name="BDATOS_1">'[43]BASE REAL'!$B$4:$G$700</definedName>
    <definedName name="bdg_consuntivo_sit_e_patrimonio">#REF!</definedName>
    <definedName name="Bdgt_01">'[44]BUDGET ''02'!$A$1:$P$66</definedName>
    <definedName name="bdgt_98">[44]Vendite_99!$A$1:$N$28</definedName>
    <definedName name="bdgt_99">'[44]BUDGET ''02'!$A$1:$P$66</definedName>
    <definedName name="bdgt_agenti">[44]Budget_agenti!$A$228:$L$264</definedName>
    <definedName name="bdgt_mese">[44]BUDGET_MESE!$A$1:$Q$62</definedName>
    <definedName name="bdgt_vend_mens">'[44]BUDGET ''02'!$AC$157:$AP$184</definedName>
    <definedName name="bdgt_vendite">[44]Vendite!$P$120:$AD$159</definedName>
    <definedName name="BeerVol">'[27]Input schedule'!$AY$6:$AY$23</definedName>
    <definedName name="BeerVolume">'[27]Input schedule'!$AY$6:$AY$17</definedName>
    <definedName name="Befolkning">'[15]Totale RaiWay'!#REF!</definedName>
    <definedName name="Begin">[31]Sales_Data!$B$82:$B$83</definedName>
    <definedName name="bench">#REF!</definedName>
    <definedName name="Bend">[31]Sales_Data!$A$78</definedName>
    <definedName name="BGW">#REF!</definedName>
    <definedName name="BGW_Table">#REF!</definedName>
    <definedName name="bhbhbhb">#N/A</definedName>
    <definedName name="bhcab">#REF!</definedName>
    <definedName name="bhcac">#REF!</definedName>
    <definedName name="BidPriceOrd">'[2]NAV Old'!#REF!</definedName>
    <definedName name="BillGat_Table">#REF!</definedName>
    <definedName name="bis" hidden="1">{#N/A,#N/A,FALSE,"RIEPBIL95"}</definedName>
    <definedName name="bkval00">#REF!</definedName>
    <definedName name="bkval01">#REF!</definedName>
    <definedName name="bkval02">#REF!</definedName>
    <definedName name="bkval94">#REF!</definedName>
    <definedName name="bkval95">#REF!</definedName>
    <definedName name="bkval96">#REF!</definedName>
    <definedName name="bkval97">#REF!</definedName>
    <definedName name="bkval98">#REF!</definedName>
    <definedName name="bkval99">#REF!</definedName>
    <definedName name="BLPH1" hidden="1">#REF!</definedName>
    <definedName name="BLPH10" hidden="1">[45]Graph!$D$22</definedName>
    <definedName name="BLPH100" hidden="1">[45]Graph!$A$22</definedName>
    <definedName name="BLPH1000" hidden="1">'[45]GER IFO vs Const'!$A$5</definedName>
    <definedName name="BLPH1001" hidden="1">'[45]GER IFO vs Const'!$A$5</definedName>
    <definedName name="BLPH1002" hidden="1">'[45]GER IFO vs Const'!$A$5</definedName>
    <definedName name="BLPH1003" hidden="1">'[45]GER IFO vs Const'!$A$5</definedName>
    <definedName name="BLPH1004" hidden="1">'[45]GER IFO vs Const'!$A$5</definedName>
    <definedName name="BLPH1005" hidden="1">'[45]GER IFO vs Const'!$A$5</definedName>
    <definedName name="BLPH1006" hidden="1">'[45]GER IFO vs Const'!$A$5</definedName>
    <definedName name="BLPH1007" hidden="1">'[45]GER IFO vs Const'!$A$5</definedName>
    <definedName name="BLPH1008" hidden="1">'[45]GER IFO vs Const'!$A$5</definedName>
    <definedName name="BLPH1009" hidden="1">'[45]GER IFO vs Const'!$A$5</definedName>
    <definedName name="BLPH101" hidden="1">[45]Graph!$A$22</definedName>
    <definedName name="BLPH1010" hidden="1">'[45]GER IFO vs Const'!$A$5</definedName>
    <definedName name="BLPH1011" hidden="1">'[45]GER IFO vs Const'!$A$5</definedName>
    <definedName name="BLPH1012" hidden="1">'[45]GER IFO vs Const'!$A$5</definedName>
    <definedName name="BLPH1013" hidden="1">'[45]GER IFO vs Const'!$A$5</definedName>
    <definedName name="BLPH1014" hidden="1">'[45]GER IFO vs Const'!$A$5</definedName>
    <definedName name="BLPH1015" hidden="1">'[45]GER IFO vs Const'!$A$5</definedName>
    <definedName name="BLPH1016" hidden="1">'[45]GER IFO vs Const'!$A$5</definedName>
    <definedName name="BLPH1017" hidden="1">'[45]GER IFO vs Const'!$A$5</definedName>
    <definedName name="BLPH1018" hidden="1">'[45]GER IFO vs Const'!$A$5</definedName>
    <definedName name="BLPH1019" hidden="1">'[45]GER IFO vs Const'!$A$5</definedName>
    <definedName name="BLPH102" hidden="1">[45]Graph!$A$22</definedName>
    <definedName name="BLPH1020" hidden="1">'[45]GER IFO vs Const'!$A$5</definedName>
    <definedName name="BLPH1021" hidden="1">'[45]GER IFO vs Const'!$A$5</definedName>
    <definedName name="BLPH1022" hidden="1">'[45]GER IFO vs Const'!$A$5</definedName>
    <definedName name="BLPH1023" hidden="1">'[45]GER IFO vs Const'!$A$5</definedName>
    <definedName name="BLPH1024" hidden="1">'[45]GER IFO vs Const'!$A$5</definedName>
    <definedName name="BLPH1025" hidden="1">'[45]GER IFO vs Const'!$A$5</definedName>
    <definedName name="BLPH1026" hidden="1">'[45]GER IFO vs Const'!$A$5</definedName>
    <definedName name="BLPH1027" hidden="1">'[45]GER IFO vs Const'!$A$5</definedName>
    <definedName name="BLPH1028" hidden="1">'[45]GER IFO vs Const'!$A$5</definedName>
    <definedName name="BLPH1029" hidden="1">'[45]GER IFO vs Const'!$A$5</definedName>
    <definedName name="BLPH103" hidden="1">[45]Graph!$A$22</definedName>
    <definedName name="BLPH1030" hidden="1">'[45]GER IFO vs Const'!$A$5</definedName>
    <definedName name="BLPH1031" hidden="1">'[45]GER IFO vs Const'!$A$5</definedName>
    <definedName name="BLPH1032" hidden="1">'[45]GER IFO vs Const'!$A$5</definedName>
    <definedName name="BLPH1033" hidden="1">'[45]GER IFO vs Const'!$A$5</definedName>
    <definedName name="BLPH1034" hidden="1">'[45]GER IFO vs Const'!$A$5</definedName>
    <definedName name="BLPH1035" hidden="1">'[45]GER IFO vs Const'!$A$5</definedName>
    <definedName name="BLPH1036" hidden="1">'[45]GER IFO vs Const'!$A$5</definedName>
    <definedName name="BLPH1037" hidden="1">'[45]GER IFO vs Const'!$A$5</definedName>
    <definedName name="BLPH1038" hidden="1">'[45]GER IFO vs Const'!$A$5</definedName>
    <definedName name="BLPH1039" hidden="1">'[45]GER IFO vs Const'!$A$5</definedName>
    <definedName name="BLPH104" hidden="1">[45]Graph!$A$22</definedName>
    <definedName name="BLPH1040" hidden="1">'[45]GER IFO vs Const'!$A$5</definedName>
    <definedName name="BLPH1041" hidden="1">'[45]GER IFO vs Const'!$A$5</definedName>
    <definedName name="BLPH1042" hidden="1">'[45]GER IFO vs Const'!$A$5</definedName>
    <definedName name="BLPH1043" hidden="1">'[45]GER IFO vs Const'!$A$5</definedName>
    <definedName name="BLPH1044" hidden="1">'[45]GER IFO vs Const'!$A$5</definedName>
    <definedName name="BLPH1045" hidden="1">'[45]GER IFO vs Const'!$A$5</definedName>
    <definedName name="BLPH1046" hidden="1">'[45]GER IFO vs Const'!$A$5</definedName>
    <definedName name="BLPH1047" hidden="1">'[45]GER IFO vs Const'!$A$5</definedName>
    <definedName name="BLPH1048" hidden="1">'[45]GER IFO vs Const'!$A$5</definedName>
    <definedName name="BLPH1049" hidden="1">'[45]GER IFO vs Const'!$A$5</definedName>
    <definedName name="BLPH105" hidden="1">[45]Graph!$A$22</definedName>
    <definedName name="BLPH1050" hidden="1">'[45]GER IFO vs Const'!$A$5</definedName>
    <definedName name="BLPH1051" hidden="1">'[45]GER IFO vs Const'!$A$5</definedName>
    <definedName name="BLPH1052" hidden="1">'[45]GER IFO vs Const'!$A$5</definedName>
    <definedName name="BLPH1053" hidden="1">'[45]GER IFO vs Const'!$A$5</definedName>
    <definedName name="BLPH1054" hidden="1">'[45]GER IFO vs Const'!$A$5</definedName>
    <definedName name="BLPH1055" hidden="1">'[45]GER IFO vs Const'!$A$5</definedName>
    <definedName name="BLPH1056" hidden="1">'[45]GER IFO vs Const'!$A$5</definedName>
    <definedName name="BLPH1057" hidden="1">'[45]GER IFO vs Const'!$A$5</definedName>
    <definedName name="BLPH1058" hidden="1">'[45]GER IFO vs Const'!$A$5</definedName>
    <definedName name="BLPH1059" hidden="1">'[45]GER IFO vs Const'!$A$5</definedName>
    <definedName name="BLPH106" hidden="1">[45]Graph!$A$22</definedName>
    <definedName name="BLPH1060" hidden="1">'[45]GER IFO vs Const'!$A$5</definedName>
    <definedName name="BLPH1061" hidden="1">'[45]GER IFO vs Const'!$A$5</definedName>
    <definedName name="BLPH1062" hidden="1">'[45]GER IFO vs Const'!$A$5</definedName>
    <definedName name="BLPH1063" hidden="1">'[45]GER IFO vs Const'!$A$5</definedName>
    <definedName name="BLPH1064" hidden="1">'[45]GER IFO vs Const'!$A$5</definedName>
    <definedName name="BLPH1065" hidden="1">'[45]GER IFO vs Const'!$A$5</definedName>
    <definedName name="BLPH1066" hidden="1">'[45]GER IFO vs Const'!$A$5</definedName>
    <definedName name="BLPH1067" hidden="1">'[45]GER IFO vs Const'!$A$5</definedName>
    <definedName name="BLPH1068" hidden="1">'[45]GER IFO vs Const'!$A$5</definedName>
    <definedName name="BLPH1069" hidden="1">'[45]GER IFO vs Const'!$A$5</definedName>
    <definedName name="BLPH107" hidden="1">[45]Graph!$A$22</definedName>
    <definedName name="BLPH1070" hidden="1">'[45]GER IFO vs Const'!$A$5</definedName>
    <definedName name="BLPH1071" hidden="1">'[45]GER IFO vs Const'!$A$5</definedName>
    <definedName name="BLPH1072" hidden="1">'[45]GER IFO vs Const'!$A$5</definedName>
    <definedName name="BLPH1073" hidden="1">'[45]GER IFO vs Const'!$A$5</definedName>
    <definedName name="BLPH1074" hidden="1">'[45]GER IFO vs Const'!$A$5</definedName>
    <definedName name="BLPH1075" hidden="1">'[45]GER IFO vs Const'!$A$5</definedName>
    <definedName name="BLPH1076" hidden="1">'[45]GER IFO vs Const'!$A$5</definedName>
    <definedName name="BLPH1077" hidden="1">'[45]GER IFO vs Const'!$A$5</definedName>
    <definedName name="BLPH1078" hidden="1">'[45]GER IFO vs Const'!$A$5</definedName>
    <definedName name="BLPH1079" hidden="1">'[45]GER IFO vs Const'!$A$5</definedName>
    <definedName name="BLPH108" hidden="1">[45]Graph!$A$22</definedName>
    <definedName name="BLPH1080" hidden="1">'[45]GER IFO vs Const'!$A$5</definedName>
    <definedName name="BLPH1081" hidden="1">'[45]GER IFO vs Const'!$A$5</definedName>
    <definedName name="BLPH1082" hidden="1">'[45]GER IFO vs Const'!$A$5</definedName>
    <definedName name="BLPH1083" hidden="1">'[45]GER IFO vs Const'!$A$5</definedName>
    <definedName name="BLPH1084" hidden="1">'[45]GER IFO vs Const'!$A$5</definedName>
    <definedName name="BLPH1085" hidden="1">'[45]GER IFO vs Const'!$A$5</definedName>
    <definedName name="BLPH1086" hidden="1">'[45]GER IFO vs Const'!$A$5</definedName>
    <definedName name="BLPH1087" hidden="1">'[45]GER IFO vs Const'!$A$5</definedName>
    <definedName name="BLPH1088" hidden="1">'[45]GER IFO vs Const'!$A$5</definedName>
    <definedName name="BLPH1089" hidden="1">'[45]GER IFO vs Const'!$A$5</definedName>
    <definedName name="BLPH109" hidden="1">[45]Graph!$A$22</definedName>
    <definedName name="BLPH1090" hidden="1">'[45]GER IFO vs Const'!$A$5</definedName>
    <definedName name="BLPH1091" hidden="1">'[45]GER IFO vs Const'!$A$5</definedName>
    <definedName name="BLPH1092" hidden="1">'[45]GER IFO vs Const'!$A$5</definedName>
    <definedName name="BLPH1093" hidden="1">'[45]GER IFO vs Const'!$A$5</definedName>
    <definedName name="BLPH1094" hidden="1">'[45]GER IFO vs Const'!$A$5</definedName>
    <definedName name="BLPH1095" hidden="1">'[45]GER IFO vs Const'!$A$5</definedName>
    <definedName name="BLPH1096" hidden="1">'[45]GER IFO vs Const'!$A$5</definedName>
    <definedName name="BLPH1097" hidden="1">'[45]GER IFO vs Const'!$A$5</definedName>
    <definedName name="BLPH1098" hidden="1">'[45]GER IFO vs Const'!$A$5</definedName>
    <definedName name="BLPH1099" hidden="1">'[45]GER IFO vs Const'!$A$5</definedName>
    <definedName name="BLPH11" hidden="1">[45]Graph!$A$22</definedName>
    <definedName name="BLPH110" hidden="1">[45]Graph!$A$22</definedName>
    <definedName name="BLPH1100" hidden="1">'[45]GER IFO vs Const'!$A$5</definedName>
    <definedName name="BLPH1101" hidden="1">'[45]GER IFO vs Const'!$A$5</definedName>
    <definedName name="BLPH1102" hidden="1">'[45]GER IFO vs Const'!$A$5</definedName>
    <definedName name="BLPH1103" hidden="1">'[45]GER IFO vs Const'!$A$5</definedName>
    <definedName name="BLPH1104" hidden="1">'[45]GER IFO vs Const'!$A$5</definedName>
    <definedName name="BLPH1105" hidden="1">'[45]GER IFO vs Const'!$A$5</definedName>
    <definedName name="BLPH1106" hidden="1">'[45]GER IFO vs Const'!$A$5</definedName>
    <definedName name="BLPH1107" hidden="1">'[45]GER IFO vs Const'!$A$5</definedName>
    <definedName name="BLPH1108" hidden="1">'[45]GER IFO vs Const'!$A$5</definedName>
    <definedName name="BLPH1109" hidden="1">'[45]GER IFO vs Const'!$A$5</definedName>
    <definedName name="BLPH111" hidden="1">[45]Graph!$A$22</definedName>
    <definedName name="BLPH1110" hidden="1">'[45]GER IFO vs Const'!$A$5</definedName>
    <definedName name="BLPH1111" hidden="1">'[45]GER IFO vs Const'!$A$5</definedName>
    <definedName name="BLPH1112" hidden="1">'[45]GER IFO vs Const'!$A$5</definedName>
    <definedName name="BLPH1113" hidden="1">'[45]GER IFO vs Const'!$A$5</definedName>
    <definedName name="BLPH1114" hidden="1">'[45]GER IFO vs Const'!$A$5</definedName>
    <definedName name="BLPH1115" hidden="1">'[45]GER IFO vs Const'!$A$5</definedName>
    <definedName name="BLPH1116" hidden="1">'[45]GER IFO vs Const'!$A$5</definedName>
    <definedName name="BLPH1117" hidden="1">'[45]GER IFO vs Const'!$A$5</definedName>
    <definedName name="BLPH1118" hidden="1">'[45]GER IFO vs Const'!$A$5</definedName>
    <definedName name="BLPH1119" hidden="1">'[45]GER IFO vs Const'!$A$5</definedName>
    <definedName name="BLPH112" hidden="1">[45]Graph!$A$22</definedName>
    <definedName name="BLPH1120" hidden="1">'[45]GER IFO vs Const'!$A$5</definedName>
    <definedName name="BLPH1121" hidden="1">'[45]GER IFO vs Const'!$A$5</definedName>
    <definedName name="BLPH1122" hidden="1">'[45]GER IFO vs Const'!$A$5</definedName>
    <definedName name="BLPH1123" hidden="1">'[45]GER IFO vs Const'!$A$5</definedName>
    <definedName name="BLPH1124" hidden="1">'[45]GER IFO vs Const'!$A$5</definedName>
    <definedName name="BLPH1125" hidden="1">'[45]GER IFO vs Const'!$A$5</definedName>
    <definedName name="BLPH1126" hidden="1">'[45]GER IFO vs Const'!$A$5</definedName>
    <definedName name="BLPH1127" hidden="1">'[45]GER IFO vs Const'!$A$5</definedName>
    <definedName name="BLPH1128" hidden="1">'[45]GER IFO vs Const'!$A$5</definedName>
    <definedName name="BLPH1129" hidden="1">'[45]GER IFO vs Const'!$A$5</definedName>
    <definedName name="BLPH113" hidden="1">[45]Graph!$A$22</definedName>
    <definedName name="BLPH1130" hidden="1">'[45]GER IFO vs Const'!$A$5</definedName>
    <definedName name="BLPH1131" hidden="1">'[45]GER IFO vs Const'!$A$5</definedName>
    <definedName name="BLPH1132" hidden="1">'[45]GER IFO vs Const'!$A$5</definedName>
    <definedName name="BLPH1133" hidden="1">'[45]GER IFO vs Const'!$A$5</definedName>
    <definedName name="BLPH1134" hidden="1">'[45]GER IFO vs Const'!$A$5</definedName>
    <definedName name="BLPH1135" hidden="1">'[45]GER IFO vs Const'!$A$5</definedName>
    <definedName name="BLPH1136" hidden="1">'[45]GER IFO vs Const'!$A$5</definedName>
    <definedName name="BLPH1137" hidden="1">'[45]GER IFO vs Const'!$A$5</definedName>
    <definedName name="BLPH1138" hidden="1">'[45]GER IFO vs Const'!$A$5</definedName>
    <definedName name="BLPH1139" hidden="1">'[45]GER IFO vs Const'!$A$5</definedName>
    <definedName name="BLPH114" hidden="1">[45]Graph!$A$22</definedName>
    <definedName name="BLPH1140" hidden="1">'[45]GER IFO vs Const'!$A$5</definedName>
    <definedName name="BLPH1141" hidden="1">'[45]GER IFO vs Const'!$A$5</definedName>
    <definedName name="BLPH1142" hidden="1">'[45]GER IFO vs Const'!$A$5</definedName>
    <definedName name="BLPH1143" hidden="1">'[45]GER IFO vs Const'!$A$5</definedName>
    <definedName name="BLPH1144" hidden="1">'[45]GER IFO vs Const'!$A$5</definedName>
    <definedName name="BLPH1145" hidden="1">'[45]GER IFO vs Const'!$A$5</definedName>
    <definedName name="BLPH1146" hidden="1">'[45]GER IFO vs Const'!$A$5</definedName>
    <definedName name="BLPH1147" hidden="1">'[45]GER IFO vs Const'!$A$5</definedName>
    <definedName name="BLPH1148" hidden="1">'[45]GER IFO vs Const'!$A$5</definedName>
    <definedName name="BLPH1149" hidden="1">'[45]GER IFO vs Const'!$A$5</definedName>
    <definedName name="BLPH115" hidden="1">[45]Graph!$A$22</definedName>
    <definedName name="BLPH1150" hidden="1">'[45]GER IFO vs Const'!$A$5</definedName>
    <definedName name="BLPH1151" hidden="1">'[45]GER IFO vs Const'!$A$5</definedName>
    <definedName name="BLPH1152" hidden="1">'[45]GER IFO vs Const'!$A$5</definedName>
    <definedName name="BLPH1153" hidden="1">'[45]GER IFO vs Const'!$A$5</definedName>
    <definedName name="BLPH1154" hidden="1">'[45]GER IFO vs Const'!$A$5</definedName>
    <definedName name="BLPH1155" hidden="1">'[45]GER IFO vs Const'!$A$5</definedName>
    <definedName name="BLPH1156" hidden="1">'[45]GER IFO vs Const'!$A$5</definedName>
    <definedName name="BLPH1157" hidden="1">'[45]GER IFO vs Const'!$A$5</definedName>
    <definedName name="BLPH1158" hidden="1">'[45]GER IFO vs Const'!$A$5</definedName>
    <definedName name="BLPH1159" hidden="1">'[45]GER IFO vs Const'!$A$5</definedName>
    <definedName name="BLPH116" hidden="1">[45]Graph!$A$22</definedName>
    <definedName name="BLPH1160" hidden="1">'[45]GER IFO vs Const'!$A$5</definedName>
    <definedName name="BLPH1161" hidden="1">'[45]GER IFO vs Const'!$A$5</definedName>
    <definedName name="BLPH1162" hidden="1">'[45]GER IFO vs Const'!$A$5</definedName>
    <definedName name="BLPH1163" hidden="1">'[45]GER IFO vs Const'!$A$5</definedName>
    <definedName name="BLPH1164" hidden="1">'[45]GER IFO vs Const'!$A$5</definedName>
    <definedName name="BLPH1165" hidden="1">'[45]GER IFO vs Const'!$A$5</definedName>
    <definedName name="BLPH1166" hidden="1">'[45]GER IFO vs Const'!$A$5</definedName>
    <definedName name="BLPH1167" hidden="1">'[45]GER IFO vs Const'!$A$5</definedName>
    <definedName name="BLPH1168" hidden="1">'[45]GER IFO vs Const'!$A$5</definedName>
    <definedName name="BLPH1169" hidden="1">'[45]GER IFO vs Const'!$A$5</definedName>
    <definedName name="BLPH117" hidden="1">[45]Graph!$A$22</definedName>
    <definedName name="BLPH1170" hidden="1">'[45]GER IFO vs Const'!$A$5</definedName>
    <definedName name="BLPH1171" hidden="1">'[45]GER IFO vs Const'!$A$5</definedName>
    <definedName name="BLPH1172" hidden="1">'[45]GER IFO vs Const'!$A$5</definedName>
    <definedName name="BLPH1173" hidden="1">'[45]GER IFO vs Const'!$A$5</definedName>
    <definedName name="BLPH1174" hidden="1">'[45]GER IFO vs Const'!$A$5</definedName>
    <definedName name="BLPH1175" hidden="1">'[45]GER IFO vs Const'!$A$5</definedName>
    <definedName name="BLPH1176" hidden="1">'[45]GER IFO vs Const'!$A$5</definedName>
    <definedName name="BLPH1177" hidden="1">'[45]GER IFO vs Const'!$A$5</definedName>
    <definedName name="BLPH1178" hidden="1">'[45]GER IFO vs Const'!$A$5</definedName>
    <definedName name="BLPH1179" hidden="1">'[45]GER IFO vs Const'!$A$5</definedName>
    <definedName name="BLPH118" hidden="1">[45]Graph!$A$22</definedName>
    <definedName name="BLPH1180" hidden="1">'[45]GER IFO vs Const'!$A$5</definedName>
    <definedName name="BLPH1181" hidden="1">'[45]GER IFO vs Const'!$A$5</definedName>
    <definedName name="BLPH1182" hidden="1">'[45]GER IFO vs Const'!$A$5</definedName>
    <definedName name="BLPH1183" hidden="1">'[45]GER IFO vs Const'!$A$5</definedName>
    <definedName name="BLPH1184" hidden="1">'[45]GER IFO vs Const'!$A$5</definedName>
    <definedName name="BLPH1185" hidden="1">'[45]GER IFO vs Const'!$A$5</definedName>
    <definedName name="BLPH1186" hidden="1">'[45]GER IFO vs Const'!$A$5</definedName>
    <definedName name="BLPH1187" hidden="1">'[45]GER IFO vs Const'!$A$5</definedName>
    <definedName name="BLPH1188" hidden="1">'[45]GER IFO vs Const'!$A$5</definedName>
    <definedName name="BLPH1189" hidden="1">'[45]GER IFO vs Const'!$A$5</definedName>
    <definedName name="BLPH119" hidden="1">[45]Graph!$A$22</definedName>
    <definedName name="BLPH1190" hidden="1">'[45]GER IFO vs Const'!$A$5</definedName>
    <definedName name="BLPH1191" hidden="1">'[45]GER IFO vs Const'!$A$5</definedName>
    <definedName name="BLPH1192" hidden="1">'[45]GER IFO vs Const'!$A$5</definedName>
    <definedName name="BLPH1193" hidden="1">'[45]GER IFO vs Const'!$A$5</definedName>
    <definedName name="BLPH1194" hidden="1">'[45]GER IFO vs Const'!$A$5</definedName>
    <definedName name="BLPH1195" hidden="1">'[45]GER IFO vs Const'!$A$5</definedName>
    <definedName name="BLPH1196" hidden="1">'[45]GER IFO vs Const'!$A$5</definedName>
    <definedName name="BLPH1197" hidden="1">'[45]GER IFO vs Const'!$A$5</definedName>
    <definedName name="BLPH1198" hidden="1">'[45]GER IFO vs Const'!$A$5</definedName>
    <definedName name="BLPH1199" hidden="1">'[45]GER IFO vs Const'!$A$5</definedName>
    <definedName name="BLPH12" hidden="1">[45]Graph!$H$23</definedName>
    <definedName name="BLPH120" hidden="1">[45]Graph!$A$22</definedName>
    <definedName name="BLPH1200" hidden="1">'[45]GER IFO vs Const'!$A$5</definedName>
    <definedName name="BLPH1201" hidden="1">'[45]GER IFO vs Const'!$A$5</definedName>
    <definedName name="BLPH1202" hidden="1">'[45]GER IFO vs Const'!$A$5</definedName>
    <definedName name="BLPH1203" hidden="1">'[45]GER IFO vs Const'!$A$5</definedName>
    <definedName name="BLPH1204" hidden="1">'[45]GER IFO vs Const'!$A$5</definedName>
    <definedName name="BLPH1205" hidden="1">'[45]GER IFO vs Const'!$A$5</definedName>
    <definedName name="BLPH1206" hidden="1">'[45]GER IFO vs Const'!$A$5</definedName>
    <definedName name="BLPH1207" hidden="1">'[45]GER IFO vs Const'!$A$5</definedName>
    <definedName name="BLPH1208" hidden="1">'[45]GER IFO vs Const'!$A$5</definedName>
    <definedName name="BLPH1209" hidden="1">'[45]GER IFO vs Const'!$A$5</definedName>
    <definedName name="BLPH121" hidden="1">[45]Graph!$A$22</definedName>
    <definedName name="BLPH1210" hidden="1">'[45]GER IFO vs Const'!$A$5</definedName>
    <definedName name="BLPH1211" hidden="1">'[45]GER IFO vs Const'!$A$5</definedName>
    <definedName name="BLPH1212" hidden="1">'[45]GER IFO vs Const'!$A$5</definedName>
    <definedName name="BLPH1213" hidden="1">'[45]GER IFO vs Const'!$A$5</definedName>
    <definedName name="BLPH1214" hidden="1">'[45]GER IFO vs Const'!$A$5</definedName>
    <definedName name="BLPH1215" hidden="1">'[45]GER IFO vs Const'!$A$5</definedName>
    <definedName name="BLPH1216" hidden="1">'[45]GER IFO vs Const'!$A$5</definedName>
    <definedName name="BLPH1217" hidden="1">'[45]GER IFO vs Const'!$A$5</definedName>
    <definedName name="BLPH1218" hidden="1">'[45]GER IFO vs Const'!$A$5</definedName>
    <definedName name="BLPH1219" hidden="1">'[45]GER IFO vs Const'!$A$5</definedName>
    <definedName name="BLPH122" hidden="1">[45]Graph!$A$22</definedName>
    <definedName name="BLPH1220" hidden="1">'[45]GER IFO vs Const'!$A$5</definedName>
    <definedName name="BLPH1221" hidden="1">'[45]GER IFO vs Const'!$A$5</definedName>
    <definedName name="BLPH1222" hidden="1">'[45]GER IFO vs Const'!$A$5</definedName>
    <definedName name="BLPH1223" hidden="1">'[45]GER IFO vs Const'!$A$5</definedName>
    <definedName name="BLPH1224" hidden="1">'[45]GER IFO vs Const'!$A$5</definedName>
    <definedName name="BLPH1225" hidden="1">'[45]GER IFO vs Const'!$A$5</definedName>
    <definedName name="BLPH1226" hidden="1">'[45]GER IFO vs Const'!$A$5</definedName>
    <definedName name="BLPH1227" hidden="1">'[45]GER IFO vs Const'!$A$5</definedName>
    <definedName name="BLPH1228" hidden="1">'[45]GER IFO vs Const'!$A$5</definedName>
    <definedName name="BLPH1229" hidden="1">'[45]GER IFO vs Const'!$A$5</definedName>
    <definedName name="BLPH123" hidden="1">[45]Graph!$A$22</definedName>
    <definedName name="BLPH1230" hidden="1">'[45]GER IFO vs Const'!$A$5</definedName>
    <definedName name="BLPH1231" hidden="1">'[45]GER IFO vs Const'!$A$5</definedName>
    <definedName name="BLPH1232" hidden="1">'[45]GER IFO vs Const'!$A$5</definedName>
    <definedName name="BLPH1233" hidden="1">'[45]GER IFO vs Const'!$A$5</definedName>
    <definedName name="BLPH1234" hidden="1">'[45]GER IFO vs Const'!$A$5</definedName>
    <definedName name="BLPH1235" hidden="1">'[45]GER IFO vs Const'!$A$5</definedName>
    <definedName name="BLPH1236" hidden="1">'[45]GER IFO vs Const'!$A$5</definedName>
    <definedName name="BLPH1237" hidden="1">'[45]GER IFO vs Const'!$A$5</definedName>
    <definedName name="BLPH1238" hidden="1">'[45]GER IFO vs Const'!$A$5</definedName>
    <definedName name="BLPH1239" hidden="1">'[45]GER IFO vs Const'!$A$5</definedName>
    <definedName name="BLPH124" hidden="1">[45]Graph!$A$22</definedName>
    <definedName name="BLPH1240" hidden="1">'[45]GER IFO vs Const'!$A$5</definedName>
    <definedName name="BLPH1241" hidden="1">'[45]GER IFO vs Const'!$A$5</definedName>
    <definedName name="BLPH1242" hidden="1">'[45]GER IFO vs Const'!$A$5</definedName>
    <definedName name="BLPH1243" hidden="1">'[45]GER IFO vs Const'!$A$5</definedName>
    <definedName name="BLPH1244" hidden="1">'[45]GER IFO vs Const'!$A$5</definedName>
    <definedName name="BLPH1245" hidden="1">'[45]GER IFO vs Const'!$A$5</definedName>
    <definedName name="BLPH1246" hidden="1">'[45]GER IFO vs Const'!$A$5</definedName>
    <definedName name="BLPH1247" hidden="1">'[45]GER IFO vs Const'!$A$5</definedName>
    <definedName name="BLPH1248" hidden="1">'[45]GER IFO vs Const'!$A$5</definedName>
    <definedName name="BLPH1249" hidden="1">'[45]GER IFO vs Const'!$A$5</definedName>
    <definedName name="BLPH125" hidden="1">[45]Graph!$A$22</definedName>
    <definedName name="BLPH1250" hidden="1">'[45]GER IFO vs Const'!$A$5</definedName>
    <definedName name="BLPH1251" hidden="1">'[45]GER IFO vs Const'!$A$5</definedName>
    <definedName name="BLPH1252" hidden="1">'[45]GER IFO vs Const'!$A$5</definedName>
    <definedName name="BLPH1253" hidden="1">'[45]GER IFO vs Const'!$A$5</definedName>
    <definedName name="BLPH1254" hidden="1">'[45]GER IFO vs Const'!$A$5</definedName>
    <definedName name="BLPH1255" hidden="1">'[45]GER IFO vs Const'!$A$5</definedName>
    <definedName name="BLPH1256" hidden="1">'[45]GER IFO vs Const'!$A$5</definedName>
    <definedName name="BLPH1257" hidden="1">'[45]GER IFO vs Const'!$A$5</definedName>
    <definedName name="BLPH1258" hidden="1">'[45]GER IFO vs Const'!$A$5</definedName>
    <definedName name="BLPH1259" hidden="1">'[45]GER IFO vs Const'!$A$5</definedName>
    <definedName name="BLPH126" hidden="1">[45]Graph!$A$22</definedName>
    <definedName name="BLPH1260" hidden="1">'[45]GER IFO vs Const'!$A$5</definedName>
    <definedName name="BLPH1261" hidden="1">'[45]GER IFO vs Const'!$A$5</definedName>
    <definedName name="BLPH1262" hidden="1">'[45]GER IFO vs Const'!$A$5</definedName>
    <definedName name="BLPH1263" hidden="1">'[45]GER IFO vs Const'!$A$5</definedName>
    <definedName name="BLPH1264" hidden="1">'[45]GER IFO vs Const'!$A$5</definedName>
    <definedName name="BLPH1265" hidden="1">'[45]GER IFO vs Const'!$A$5</definedName>
    <definedName name="BLPH1266" hidden="1">'[45]GER IFO vs Const'!$A$5</definedName>
    <definedName name="BLPH1267" hidden="1">'[45]GER IFO vs Const'!$A$5</definedName>
    <definedName name="BLPH1268" hidden="1">'[45]GER IFO vs Const'!$A$5</definedName>
    <definedName name="BLPH1269" hidden="1">'[45]GER IFO vs Const'!$A$5</definedName>
    <definedName name="BLPH127" hidden="1">[45]Graph!$A$22</definedName>
    <definedName name="BLPH1270" hidden="1">'[45]GER IFO vs Const'!$A$5</definedName>
    <definedName name="BLPH1271" hidden="1">'[45]GER IFO vs Const'!$A$5</definedName>
    <definedName name="BLPH1272" hidden="1">'[45]GER IFO vs Const'!$A$5</definedName>
    <definedName name="BLPH1273" hidden="1">'[45]GER IFO vs Const'!$A$5</definedName>
    <definedName name="BLPH1274" hidden="1">'[45]GER IFO vs Const'!$A$5</definedName>
    <definedName name="BLPH1275" hidden="1">'[45]GER IFO vs Const'!$A$5</definedName>
    <definedName name="BLPH1276" hidden="1">'[45]GER IFO vs Const'!$A$5</definedName>
    <definedName name="BLPH1277" hidden="1">'[45]GER IFO vs Const'!$A$5</definedName>
    <definedName name="BLPH1278" hidden="1">'[45]GER IFO vs Const'!$A$5</definedName>
    <definedName name="BLPH1279" hidden="1">'[45]GER IFO vs Const'!$A$5</definedName>
    <definedName name="BLPH128" hidden="1">[45]Graph!$A$22</definedName>
    <definedName name="BLPH1280" hidden="1">'[45]GER IFO vs Const'!$A$5</definedName>
    <definedName name="BLPH1281" hidden="1">'[45]GER IFO vs Const'!$A$5</definedName>
    <definedName name="BLPH1282" hidden="1">'[45]GER IFO vs Const'!$A$5</definedName>
    <definedName name="BLPH1283" hidden="1">'[45]GER IFO vs Const'!$A$5</definedName>
    <definedName name="BLPH1284" hidden="1">'[45]GER IFO vs Const'!$A$5</definedName>
    <definedName name="BLPH1285" hidden="1">'[45]GER IFO vs Const'!$A$5</definedName>
    <definedName name="BLPH1286" hidden="1">'[45]GER IFO vs Const'!$A$5</definedName>
    <definedName name="BLPH1287" hidden="1">'[45]GER IFO vs Const'!$A$5</definedName>
    <definedName name="BLPH1288" hidden="1">'[45]GER IFO vs Const'!$A$5</definedName>
    <definedName name="BLPH1289" hidden="1">'[45]GER IFO vs Const'!$A$5</definedName>
    <definedName name="BLPH129" hidden="1">[45]Graph!$A$22</definedName>
    <definedName name="BLPH1290" hidden="1">'[45]GER IFO vs Const'!$A$5</definedName>
    <definedName name="BLPH1291" hidden="1">'[45]GER IFO vs Const'!$A$5</definedName>
    <definedName name="BLPH1292" hidden="1">'[45]GER IFO vs Const'!$A$5</definedName>
    <definedName name="BLPH1293" hidden="1">'[45]GER IFO vs Const'!$A$5</definedName>
    <definedName name="BLPH1294" hidden="1">'[45]GER IFO vs Const'!$A$5</definedName>
    <definedName name="BLPH1295" hidden="1">'[45]GER IFO vs Const'!$A$5</definedName>
    <definedName name="BLPH1296" hidden="1">'[45]GER IFO vs Const'!$A$5</definedName>
    <definedName name="BLPH1297" hidden="1">'[45]GER IFO vs Const'!$A$5</definedName>
    <definedName name="BLPH1298" hidden="1">'[45]GER IFO vs Const'!$A$5</definedName>
    <definedName name="BLPH1299" hidden="1">'[45]GER IFO vs Const'!$A$5</definedName>
    <definedName name="BLPH13" hidden="1">[45]Graph!$A$22</definedName>
    <definedName name="BLPH130" hidden="1">[45]Graph!$A$22</definedName>
    <definedName name="BLPH1300" hidden="1">'[45]GER IFO vs Const'!$A$5</definedName>
    <definedName name="BLPH1301" hidden="1">'[45]GER IFO vs Const'!$A$5</definedName>
    <definedName name="BLPH1302" hidden="1">'[45]GER IFO vs Const'!$A$5</definedName>
    <definedName name="BLPH1303" hidden="1">'[45]GER IFO vs Const'!$A$5</definedName>
    <definedName name="BLPH1304" hidden="1">'[45]GER IFO vs Const'!$A$5</definedName>
    <definedName name="BLPH1305" hidden="1">'[45]GER IFO vs Const'!$A$5</definedName>
    <definedName name="BLPH1306" hidden="1">'[45]GER IFO vs Const'!$A$5</definedName>
    <definedName name="BLPH1307" hidden="1">'[45]GER IFO vs Const'!$A$5</definedName>
    <definedName name="BLPH1308" hidden="1">'[45]GER IFO vs Const'!$A$5</definedName>
    <definedName name="BLPH1309" hidden="1">'[45]GER IFO vs Const'!$A$5</definedName>
    <definedName name="BLPH131" hidden="1">[45]Graph!$A$22</definedName>
    <definedName name="BLPH1310" hidden="1">'[45]GER IFO vs Const'!$A$5</definedName>
    <definedName name="BLPH1311" hidden="1">'[45]GER IFO vs Const'!$A$5</definedName>
    <definedName name="BLPH1312" hidden="1">'[45]GER IFO vs Const'!$A$5</definedName>
    <definedName name="BLPH1313" hidden="1">'[45]GER IFO vs Const'!$A$5</definedName>
    <definedName name="BLPH1314" hidden="1">'[45]GER IFO vs Const'!$A$5</definedName>
    <definedName name="BLPH1315" hidden="1">'[45]GER IFO vs Const'!$A$5</definedName>
    <definedName name="BLPH1316" hidden="1">'[45]GER IFO vs Const'!$A$5</definedName>
    <definedName name="BLPH1317" hidden="1">'[45]GER IFO vs Const'!$A$5</definedName>
    <definedName name="BLPH1318" hidden="1">'[45]GER IFO vs Const'!$A$5</definedName>
    <definedName name="BLPH1319" hidden="1">'[45]GER IFO vs Const'!$A$5</definedName>
    <definedName name="BLPH132" hidden="1">[45]Graph!$A$22</definedName>
    <definedName name="BLPH1320" hidden="1">'[45]GER IFO vs Const'!$A$5</definedName>
    <definedName name="BLPH1321" hidden="1">'[45]GER IFO vs Const'!$A$5</definedName>
    <definedName name="BLPH1322" hidden="1">'[45]GER IFO vs Const'!$A$5</definedName>
    <definedName name="BLPH1323" hidden="1">'[45]GER IFO vs Const'!$A$5</definedName>
    <definedName name="BLPH1324" hidden="1">'[45]GER IFO vs Const'!$A$5</definedName>
    <definedName name="BLPH1325" hidden="1">'[45]GER IFO vs Const'!$A$5</definedName>
    <definedName name="BLPH1326" hidden="1">'[45]GER IFO vs Const'!$A$5</definedName>
    <definedName name="BLPH1327" hidden="1">'[45]GER IFO vs Const'!$A$5</definedName>
    <definedName name="BLPH1328" hidden="1">'[45]GER IFO vs Const'!$A$5</definedName>
    <definedName name="BLPH1329" hidden="1">'[45]GER IFO vs Const'!$A$5</definedName>
    <definedName name="BLPH133" hidden="1">[45]Graph!$A$22</definedName>
    <definedName name="BLPH1330" hidden="1">'[45]GER IFO vs Const'!$A$5</definedName>
    <definedName name="BLPH1331" hidden="1">'[45]GER IFO vs Const'!$A$5</definedName>
    <definedName name="BLPH1332" hidden="1">'[45]GER IFO vs Const'!$A$5</definedName>
    <definedName name="BLPH1333" hidden="1">'[45]GER IFO vs Const'!$A$5</definedName>
    <definedName name="BLPH1334" hidden="1">'[45]GER IFO vs Const'!$A$5</definedName>
    <definedName name="BLPH1335" hidden="1">'[45]GER IFO vs Const'!$A$5</definedName>
    <definedName name="BLPH1336" hidden="1">'[45]GER IFO vs Const'!$A$5</definedName>
    <definedName name="BLPH1337" hidden="1">'[45]GER IFO vs Const'!$A$5</definedName>
    <definedName name="BLPH1338" hidden="1">'[45]GER IFO vs Const'!$A$5</definedName>
    <definedName name="BLPH1339" hidden="1">'[45]GER IFO vs Const'!$A$5</definedName>
    <definedName name="BLPH1340" hidden="1">'[45]GER IFO vs Const'!$A$5</definedName>
    <definedName name="BLPH1341" hidden="1">'[45]GER IFO vs Const'!$A$5</definedName>
    <definedName name="BLPH1342" hidden="1">'[45]GER IFO vs Const'!$A$5</definedName>
    <definedName name="BLPH1343" hidden="1">'[45]GER IFO vs Const'!$A$5</definedName>
    <definedName name="BLPH1344" hidden="1">'[45]GER IFO vs Const'!$A$5</definedName>
    <definedName name="BLPH1345" hidden="1">'[45]GER IFO vs Const'!$A$5</definedName>
    <definedName name="BLPH1346" hidden="1">'[45]GER IFO vs Const'!$A$5</definedName>
    <definedName name="BLPH1347" hidden="1">'[45]GER IFO vs Const'!$A$5</definedName>
    <definedName name="BLPH1348" hidden="1">'[45]GER IFO vs Const'!$A$5</definedName>
    <definedName name="BLPH1349" hidden="1">'[45]GER IFO vs Const'!$A$5</definedName>
    <definedName name="BLPH135" hidden="1">[45]Graph!$A$22</definedName>
    <definedName name="BLPH1350" hidden="1">'[45]GER IFO vs Const'!$A$5</definedName>
    <definedName name="BLPH1351" hidden="1">'[45]GER IFO vs Const'!$A$5</definedName>
    <definedName name="BLPH1352" hidden="1">'[45]GER IFO vs Const'!$A$5</definedName>
    <definedName name="BLPH1353" hidden="1">'[45]GER IFO vs Const'!$A$5</definedName>
    <definedName name="BLPH1354" hidden="1">'[45]GER IFO vs Const'!$A$5</definedName>
    <definedName name="BLPH1355" hidden="1">'[45]GER IFO vs Const'!$A$5</definedName>
    <definedName name="BLPH1356" hidden="1">'[45]GER IFO vs Const'!$A$5</definedName>
    <definedName name="BLPH1357" hidden="1">'[45]GER IFO vs Const'!$A$5</definedName>
    <definedName name="BLPH1358" hidden="1">'[45]GER IFO vs Const'!$A$5</definedName>
    <definedName name="BLPH1359" hidden="1">'[45]GER IFO vs Const'!$A$5</definedName>
    <definedName name="BLPH136" hidden="1">[45]Graph!$A$22</definedName>
    <definedName name="BLPH1360" hidden="1">'[45]GER IFO vs Const'!$A$5</definedName>
    <definedName name="BLPH1361" hidden="1">'[45]GER IFO vs Const'!$A$5</definedName>
    <definedName name="BLPH1362" hidden="1">'[45]GER IFO vs Const'!$A$5</definedName>
    <definedName name="BLPH1363" hidden="1">'[45]GER IFO vs Const'!$A$5</definedName>
    <definedName name="BLPH1364" hidden="1">'[45]GER IFO vs Const'!$A$5</definedName>
    <definedName name="BLPH1365" hidden="1">'[45]GER IFO vs Const'!$A$5</definedName>
    <definedName name="BLPH1366" hidden="1">'[45]GER IFO vs Const'!$A$5</definedName>
    <definedName name="BLPH1367" hidden="1">'[45]GER IFO vs Const'!$A$5</definedName>
    <definedName name="BLPH1368" hidden="1">'[45]GER IFO vs Const'!$A$5</definedName>
    <definedName name="BLPH1369" hidden="1">'[45]GER IFO vs Const'!$A$5</definedName>
    <definedName name="BLPH137" hidden="1">[45]Graph!$A$22</definedName>
    <definedName name="BLPH1370" hidden="1">'[45]GER IFO vs Const'!$A$5</definedName>
    <definedName name="BLPH1371" hidden="1">'[45]GER IFO vs Const'!$A$5</definedName>
    <definedName name="BLPH1372" hidden="1">'[45]GER IFO vs Const'!$A$5</definedName>
    <definedName name="BLPH1373" hidden="1">'[45]GER IFO vs Const'!$A$5</definedName>
    <definedName name="BLPH1374" hidden="1">'[45]GER IFO vs Const'!$A$5</definedName>
    <definedName name="BLPH1375" hidden="1">'[45]GER IFO vs Const'!$A$5</definedName>
    <definedName name="BLPH1376" hidden="1">'[45]GER IFO vs Const'!$A$5</definedName>
    <definedName name="BLPH1377" hidden="1">'[45]GER IFO vs Const'!$A$5</definedName>
    <definedName name="BLPH1378" hidden="1">'[45]GER IFO vs Const'!$A$5</definedName>
    <definedName name="BLPH1379" hidden="1">'[45]GER IFO vs Const'!$A$5</definedName>
    <definedName name="BLPH138" hidden="1">[45]Graph!$A$22</definedName>
    <definedName name="BLPH1380" hidden="1">'[45]GER IFO vs Const'!$A$5</definedName>
    <definedName name="BLPH1381" hidden="1">'[45]GER IFO vs Const'!$A$5</definedName>
    <definedName name="BLPH1382" hidden="1">'[45]GER IFO vs Const'!$A$5</definedName>
    <definedName name="BLPH1383" hidden="1">'[45]GER IFO vs Const'!$A$5</definedName>
    <definedName name="BLPH1384" hidden="1">'[45]GER IFO vs Const'!$A$5</definedName>
    <definedName name="BLPH1385" hidden="1">'[45]GER IFO vs Const'!$A$5</definedName>
    <definedName name="BLPH1386" hidden="1">'[45]GER IFO vs Const'!$A$5</definedName>
    <definedName name="BLPH1387" hidden="1">'[45]GER IFO vs Const'!$A$5</definedName>
    <definedName name="BLPH1388" hidden="1">'[45]GER IFO vs Const'!$A$5</definedName>
    <definedName name="BLPH1389" hidden="1">'[45]GER IFO vs Const'!$A$5</definedName>
    <definedName name="BLPH139" hidden="1">[45]Graph!$A$22</definedName>
    <definedName name="BLPH1390" hidden="1">'[45]GER IFO vs Const'!$A$5</definedName>
    <definedName name="BLPH1391" hidden="1">'[45]GER IFO vs Const'!$A$5</definedName>
    <definedName name="BLPH1392" hidden="1">'[45]GER IFO vs Const'!$A$5</definedName>
    <definedName name="BLPH1393" hidden="1">'[45]GER IFO vs Const'!$A$5</definedName>
    <definedName name="BLPH1394" hidden="1">'[45]GER IFO vs Const'!$A$5</definedName>
    <definedName name="BLPH1395" hidden="1">'[45]GER IFO vs Const'!$A$5</definedName>
    <definedName name="BLPH1396" hidden="1">'[45]GER IFO vs Const'!$A$5</definedName>
    <definedName name="BLPH1397" hidden="1">'[45]GER IFO vs Const'!$A$5</definedName>
    <definedName name="BLPH1398" hidden="1">'[45]GER IFO vs Const'!$A$5</definedName>
    <definedName name="BLPH1399" hidden="1">'[45]GER IFO vs Const'!$A$5</definedName>
    <definedName name="BLPH14" hidden="1">[45]Graph!$A$22</definedName>
    <definedName name="BLPH140" hidden="1">[45]Graph!$A$22</definedName>
    <definedName name="BLPH1400" hidden="1">'[45]GER IFO vs Const'!$A$5</definedName>
    <definedName name="BLPH1401" hidden="1">'[45]GER IFO vs Const'!$A$5</definedName>
    <definedName name="BLPH1402" hidden="1">'[45]GER IFO vs Const'!$A$5</definedName>
    <definedName name="BLPH1403" hidden="1">'[45]GER IFO vs Const'!$A$5</definedName>
    <definedName name="BLPH1404" hidden="1">'[45]GER IFO vs Const'!$A$5</definedName>
    <definedName name="BLPH1405" hidden="1">'[45]GER IFO vs Const'!$A$5</definedName>
    <definedName name="BLPH1406" hidden="1">'[45]GER IFO vs Const'!$A$5</definedName>
    <definedName name="BLPH1407" hidden="1">'[45]GER IFO vs Const'!$A$5</definedName>
    <definedName name="BLPH1408" hidden="1">'[45]GER IFO vs Const'!$A$5</definedName>
    <definedName name="BLPH1409" hidden="1">'[45]GER IFO vs Const'!$A$5</definedName>
    <definedName name="BLPH141" hidden="1">[45]Graph!$A$22</definedName>
    <definedName name="BLPH1410" hidden="1">'[45]GER IFO vs Const'!$A$5</definedName>
    <definedName name="BLPH1411" hidden="1">'[45]GER IFO vs Const'!$A$5</definedName>
    <definedName name="BLPH1412" hidden="1">'[45]GER IFO vs Const'!$A$5</definedName>
    <definedName name="BLPH1413" hidden="1">'[45]GER IFO vs Const'!$A$5</definedName>
    <definedName name="BLPH1414" hidden="1">'[45]GER IFO vs Const'!$A$5</definedName>
    <definedName name="BLPH1415" hidden="1">'[45]GER IFO vs Const'!$A$5</definedName>
    <definedName name="BLPH1416" hidden="1">'[45]GER IFO vs Const'!$A$5</definedName>
    <definedName name="BLPH1417" hidden="1">'[45]GER IFO vs Const'!$A$5</definedName>
    <definedName name="BLPH1418" hidden="1">'[45]GER IFO vs Const'!$A$5</definedName>
    <definedName name="BLPH1419" hidden="1">'[45]GER IFO vs Const'!$A$5</definedName>
    <definedName name="BLPH142" hidden="1">[45]Graph!$A$22</definedName>
    <definedName name="BLPH1420" hidden="1">'[45]GER IFO vs Const'!$A$5</definedName>
    <definedName name="BLPH1421" hidden="1">'[45]GER IFO vs Const'!$A$5</definedName>
    <definedName name="BLPH1422" hidden="1">'[45]GER IFO vs Const'!$A$5</definedName>
    <definedName name="BLPH1423" hidden="1">'[45]GER IFO vs Const'!$A$5</definedName>
    <definedName name="BLPH1424" hidden="1">'[45]GER IFO vs Const'!$A$5</definedName>
    <definedName name="BLPH1425" hidden="1">'[45]GER IFO vs Const'!$A$5</definedName>
    <definedName name="BLPH1426" hidden="1">'[45]GER IFO vs Const'!$A$5</definedName>
    <definedName name="BLPH1427" hidden="1">'[45]GER IFO vs Const'!$A$5</definedName>
    <definedName name="BLPH1428" hidden="1">'[45]GER IFO vs Const'!$A$5</definedName>
    <definedName name="BLPH1429" hidden="1">'[45]GER IFO vs Const'!$A$5</definedName>
    <definedName name="BLPH143" hidden="1">[45]Graph!$A$22</definedName>
    <definedName name="BLPH1430" hidden="1">'[45]GER IFO vs Const'!$A$5</definedName>
    <definedName name="BLPH1431" hidden="1">'[45]GER IFO vs Const'!$A$5</definedName>
    <definedName name="BLPH1434" hidden="1">'[45]GER IFO vs Const'!$A$5</definedName>
    <definedName name="BLPH1435" hidden="1">'[45]GER IFO vs Const'!$A$5</definedName>
    <definedName name="BLPH1436" hidden="1">'[45]GER IFO vs Const'!$A$5</definedName>
    <definedName name="BLPH1437" hidden="1">'[45]GER IFO vs Const'!$A$5</definedName>
    <definedName name="BLPH1438" hidden="1">'[45]GER IFO vs Const'!$A$5</definedName>
    <definedName name="BLPH1439" hidden="1">'[45]GER IFO vs Const'!$A$5</definedName>
    <definedName name="BLPH144" hidden="1">[45]Graph!$A$22</definedName>
    <definedName name="BLPH1440" hidden="1">'[45]GER IFO vs Const'!$A$5</definedName>
    <definedName name="BLPH1441" hidden="1">'[45]GER IFO vs Const'!$A$5</definedName>
    <definedName name="BLPH1442" hidden="1">'[45]GER IFO vs Const'!$A$5</definedName>
    <definedName name="BLPH1443" hidden="1">'[45]GER IFO vs Const'!$A$5</definedName>
    <definedName name="BLPH1444" hidden="1">'[45]GER IFO vs Const'!$A$5</definedName>
    <definedName name="BLPH1445" hidden="1">'[45]GER IFO vs Const'!$A$5</definedName>
    <definedName name="BLPH1446" hidden="1">'[45]GER IFO vs Const'!$A$5</definedName>
    <definedName name="BLPH1447" hidden="1">'[45]GER IFO vs Const'!$A$5</definedName>
    <definedName name="BLPH1448" hidden="1">'[45]GER IFO vs Const'!$A$5</definedName>
    <definedName name="BLPH1449" hidden="1">'[45]GER IFO vs Const'!$A$5</definedName>
    <definedName name="BLPH145" hidden="1">[45]Graph!$A$22</definedName>
    <definedName name="BLPH1450" hidden="1">'[45]GER IFO vs Const'!$A$5</definedName>
    <definedName name="BLPH1451" hidden="1">'[45]GER IFO vs Const'!$A$5</definedName>
    <definedName name="BLPH1452" hidden="1">'[45]GER IFO vs Const'!$A$5</definedName>
    <definedName name="BLPH1453" hidden="1">'[45]GER IFO vs Const'!$A$5</definedName>
    <definedName name="BLPH1454" hidden="1">'[45]GER IFO vs Const'!$A$5</definedName>
    <definedName name="BLPH1455" hidden="1">'[45]GER IFO vs Const'!$A$5</definedName>
    <definedName name="BLPH1456" hidden="1">'[45]GER IFO vs Const'!$A$5</definedName>
    <definedName name="BLPH1457" hidden="1">'[45]GER IFO vs Const'!$A$5</definedName>
    <definedName name="BLPH1458" hidden="1">'[45]GER IFO vs Const'!$A$5</definedName>
    <definedName name="BLPH1459" hidden="1">'[45]GER IFO vs Const'!$A$5</definedName>
    <definedName name="BLPH146" hidden="1">[45]Graph!$A$22</definedName>
    <definedName name="BLPH1460" hidden="1">'[45]GER IFO vs Const'!$A$5</definedName>
    <definedName name="BLPH1461" hidden="1">'[45]GER IFO vs Const'!$A$5</definedName>
    <definedName name="BLPH1462" hidden="1">'[45]GER IFO vs Const'!$A$5</definedName>
    <definedName name="BLPH1463" hidden="1">'[45]GER IFO vs Const'!$A$5</definedName>
    <definedName name="BLPH1464" hidden="1">'[45]GER IFO vs Const'!$A$5</definedName>
    <definedName name="BLPH1465" hidden="1">'[45]GER IFO vs Const'!$A$5</definedName>
    <definedName name="BLPH1466" hidden="1">'[45]GER IFO vs Const'!$A$5</definedName>
    <definedName name="BLPH1467" hidden="1">'[45]GER IFO vs Const'!$A$5</definedName>
    <definedName name="BLPH1468" hidden="1">'[45]GER IFO vs Const'!$A$5</definedName>
    <definedName name="BLPH1469" hidden="1">'[45]GER IFO vs Const'!$A$5</definedName>
    <definedName name="BLPH147" hidden="1">[45]Graph!$A$22</definedName>
    <definedName name="BLPH1470" hidden="1">'[45]GER IFO vs Const'!$A$5</definedName>
    <definedName name="BLPH1471" hidden="1">'[45]GER IFO vs Const'!$A$5</definedName>
    <definedName name="BLPH1472" hidden="1">'[45]GER IFO vs Const'!$A$5</definedName>
    <definedName name="BLPH1473" hidden="1">'[45]GER IFO vs Const'!$A$5</definedName>
    <definedName name="BLPH1474" hidden="1">'[45]GER IFO vs Const'!$A$5</definedName>
    <definedName name="BLPH1475" hidden="1">'[45]GER IFO vs Const'!$A$5</definedName>
    <definedName name="BLPH1476" hidden="1">'[45]GER IFO vs Const'!$A$5</definedName>
    <definedName name="BLPH1477" hidden="1">'[45]GER IFO vs Const'!$A$5</definedName>
    <definedName name="BLPH1478" hidden="1">'[45]GER IFO vs Const'!$A$5</definedName>
    <definedName name="BLPH1479" hidden="1">'[45]GER IFO vs Const'!$A$5</definedName>
    <definedName name="BLPH148" hidden="1">[45]Graph!$A$22</definedName>
    <definedName name="BLPH1480" hidden="1">'[45]GER IFO vs Const'!$A$5</definedName>
    <definedName name="BLPH1481" hidden="1">'[45]GER IFO vs Const'!$A$5</definedName>
    <definedName name="BLPH1482" hidden="1">'[45]GER IFO vs Const'!$A$5</definedName>
    <definedName name="BLPH1483" hidden="1">'[45]GER IFO vs Const'!$A$5</definedName>
    <definedName name="BLPH1484" hidden="1">'[45]GER IFO vs Const'!$A$5</definedName>
    <definedName name="BLPH1485" hidden="1">'[45]GER IFO vs Const'!$A$5</definedName>
    <definedName name="BLPH1486" hidden="1">'[45]GER IFO vs Const'!$A$5</definedName>
    <definedName name="BLPH1487" hidden="1">'[45]GER IFO vs Const'!$A$5</definedName>
    <definedName name="BLPH1488" hidden="1">'[45]GER IFO vs Const'!$A$5</definedName>
    <definedName name="BLPH1489" hidden="1">'[45]GER IFO vs Const'!$A$5</definedName>
    <definedName name="BLPH149" hidden="1">[45]Graph!$A$22</definedName>
    <definedName name="BLPH1490" hidden="1">'[45]GER IFO vs Const'!$A$5</definedName>
    <definedName name="BLPH1491" hidden="1">'[45]GER IFO vs Const'!$A$5</definedName>
    <definedName name="BLPH1492" hidden="1">'[45]GER IFO vs Const'!$A$5</definedName>
    <definedName name="BLPH1493" hidden="1">'[45]GER IFO vs Const'!$A$5</definedName>
    <definedName name="BLPH1494" hidden="1">'[45]GER IFO vs Const'!$A$5</definedName>
    <definedName name="BLPH1495" hidden="1">'[45]GER IFO vs Const'!$A$5</definedName>
    <definedName name="BLPH1496" hidden="1">'[45]GER IFO vs Const'!$A$5</definedName>
    <definedName name="BLPH1497" hidden="1">'[45]GER IFO vs Const'!$A$5</definedName>
    <definedName name="BLPH1498" hidden="1">'[45]GER IFO vs Const'!$A$5</definedName>
    <definedName name="BLPH1499" hidden="1">'[45]GER IFO vs Const'!$A$5</definedName>
    <definedName name="BLPH15" hidden="1">[45]Graph!$A$22</definedName>
    <definedName name="BLPH150" hidden="1">[45]Graph!$A$22</definedName>
    <definedName name="BLPH1500" hidden="1">'[45]GER IFO vs Const'!$A$5</definedName>
    <definedName name="BLPH1501" hidden="1">'[45]GER IFO vs Const'!$A$5</definedName>
    <definedName name="BLPH1502" hidden="1">'[45]GER IFO vs Const'!$A$5</definedName>
    <definedName name="BLPH1503" hidden="1">'[45]GER IFO vs Const'!$A$5</definedName>
    <definedName name="BLPH1504" hidden="1">'[45]GER IFO vs Const'!$A$5</definedName>
    <definedName name="BLPH1505" hidden="1">'[45]GER IFO vs Const'!$A$5</definedName>
    <definedName name="BLPH1506" hidden="1">'[45]GER IFO vs Const'!$A$5</definedName>
    <definedName name="BLPH1508" hidden="1">'[45]GER IFO vs Const'!$A$5</definedName>
    <definedName name="BLPH1509" hidden="1">'[45]GER IFO vs Const'!$A$5</definedName>
    <definedName name="BLPH151" hidden="1">[45]Graph!$A$22</definedName>
    <definedName name="BLPH1510" hidden="1">'[45]GER IFO vs Const'!$A$5</definedName>
    <definedName name="BLPH1511" hidden="1">'[45]GER IFO vs Const'!$A$5</definedName>
    <definedName name="BLPH1512" hidden="1">'[45]GER IFO vs Const'!$A$5</definedName>
    <definedName name="BLPH1513" hidden="1">'[45]GER IFO vs Const'!$A$5</definedName>
    <definedName name="BLPH1514" hidden="1">'[45]GER IFO vs Const'!$A$5</definedName>
    <definedName name="BLPH1515" hidden="1">'[45]GER IFO vs Const'!$A$5</definedName>
    <definedName name="BLPH1516" hidden="1">'[45]GER IFO vs Const'!$A$5</definedName>
    <definedName name="BLPH1517" hidden="1">'[45]GER IFO vs Const'!$A$5</definedName>
    <definedName name="BLPH1518" hidden="1">'[45]GER IFO vs Const'!$A$5</definedName>
    <definedName name="BLPH1519" hidden="1">'[45]GER IFO vs Const'!$A$5</definedName>
    <definedName name="BLPH152" hidden="1">[45]Graph!$A$22</definedName>
    <definedName name="BLPH1520" hidden="1">'[45]GER IFO vs Const'!$A$5</definedName>
    <definedName name="BLPH1521" hidden="1">'[45]GER IFO vs Const'!$A$5</definedName>
    <definedName name="BLPH1522" hidden="1">'[45]GER IFO vs Const'!$A$5</definedName>
    <definedName name="BLPH1523" hidden="1">'[45]GER IFO vs Const'!$A$5</definedName>
    <definedName name="BLPH1524" hidden="1">'[45]GER IFO vs Const'!$A$5</definedName>
    <definedName name="BLPH1525" hidden="1">'[45]GER IFO vs Const'!$A$5</definedName>
    <definedName name="BLPH1526" hidden="1">'[45]GER IFO vs Const'!$A$5</definedName>
    <definedName name="BLPH1527" hidden="1">'[45]GER IFO vs Const'!$A$5</definedName>
    <definedName name="BLPH1528" hidden="1">'[45]GER IFO vs Const'!$A$5</definedName>
    <definedName name="BLPH1529" hidden="1">'[45]GER IFO vs Const'!$A$5</definedName>
    <definedName name="BLPH153" hidden="1">[45]Graph!$A$22</definedName>
    <definedName name="BLPH1530" hidden="1">'[45]GER IFO vs Const'!$A$5</definedName>
    <definedName name="BLPH1531" hidden="1">'[45]GER IFO vs Const'!$A$5</definedName>
    <definedName name="BLPH1532" hidden="1">'[45]GER IFO vs Const'!$A$5</definedName>
    <definedName name="BLPH1533" hidden="1">'[45]GER IFO vs Const'!$A$5</definedName>
    <definedName name="BLPH1534" hidden="1">'[45]GER IFO vs Const'!$A$5</definedName>
    <definedName name="BLPH1535" hidden="1">'[45]GER IFO vs Const'!$A$5</definedName>
    <definedName name="BLPH1536" hidden="1">'[45]GER IFO vs Const'!$A$5</definedName>
    <definedName name="BLPH1537" hidden="1">'[45]GER IFO vs Const'!$A$5</definedName>
    <definedName name="BLPH1538" hidden="1">'[45]GER IFO vs Const'!$A$5</definedName>
    <definedName name="BLPH1539" hidden="1">'[45]GER IFO vs Const'!$A$5</definedName>
    <definedName name="BLPH154" hidden="1">[45]Graph!$A$22</definedName>
    <definedName name="BLPH1540" hidden="1">'[45]GER IFO vs Const'!$A$5</definedName>
    <definedName name="BLPH1541" hidden="1">'[45]GER IFO vs Const'!$A$5</definedName>
    <definedName name="BLPH1542" hidden="1">'[45]GER IFO vs Const'!$A$5</definedName>
    <definedName name="BLPH1543" hidden="1">'[45]GER IFO vs Const'!$A$5</definedName>
    <definedName name="BLPH1544" hidden="1">'[45]GER IFO vs Const'!$A$5</definedName>
    <definedName name="BLPH1545" hidden="1">'[45]GER IFO vs Const'!$A$5</definedName>
    <definedName name="BLPH1546" hidden="1">'[45]GER IFO vs Const'!$A$5</definedName>
    <definedName name="BLPH1547" hidden="1">'[45]GER IFO vs Const'!$A$5</definedName>
    <definedName name="BLPH1548" hidden="1">'[45]GER IFO vs Const'!$A$5</definedName>
    <definedName name="BLPH1549" hidden="1">'[45]GER IFO vs Const'!$A$5</definedName>
    <definedName name="BLPH155" hidden="1">[45]Graph!$A$22</definedName>
    <definedName name="BLPH1550" hidden="1">'[45]GER IFO vs Const'!$A$5</definedName>
    <definedName name="BLPH1551" hidden="1">'[45]GER IFO vs Const'!$A$5</definedName>
    <definedName name="BLPH1552" hidden="1">'[45]GER IFO vs Const'!$A$5</definedName>
    <definedName name="BLPH1553" hidden="1">'[45]GER IFO vs Const'!$A$5</definedName>
    <definedName name="BLPH1554" hidden="1">'[45]GER IFO vs Const'!$A$5</definedName>
    <definedName name="BLPH1555" hidden="1">'[45]GER IFO vs Const'!$A$5</definedName>
    <definedName name="BLPH1556" hidden="1">'[45]GER IFO vs Const'!$A$5</definedName>
    <definedName name="BLPH1557" hidden="1">'[45]GER IFO vs Const'!$A$5</definedName>
    <definedName name="BLPH1558" hidden="1">'[45]GER IFO vs Const'!$A$5</definedName>
    <definedName name="BLPH1559" hidden="1">'[45]GER IFO vs Const'!$A$5</definedName>
    <definedName name="BLPH156" hidden="1">[45]Graph!$A$22</definedName>
    <definedName name="BLPH1560" hidden="1">'[45]GER IFO vs Const'!$A$5</definedName>
    <definedName name="BLPH1561" hidden="1">'[45]GER IFO vs Const'!$A$5</definedName>
    <definedName name="BLPH1562" hidden="1">'[45]GER IFO vs Const'!$A$5</definedName>
    <definedName name="BLPH1563" hidden="1">'[45]GER IFO vs Const'!$A$5</definedName>
    <definedName name="BLPH1564" hidden="1">'[45]GER IFO vs Const'!$A$5</definedName>
    <definedName name="BLPH1565" hidden="1">'[45]GER IFO vs Const'!$A$5</definedName>
    <definedName name="BLPH1566" hidden="1">'[45]GER IFO vs Const'!$A$5</definedName>
    <definedName name="BLPH1567" hidden="1">'[45]GER IFO vs Const'!$A$5</definedName>
    <definedName name="BLPH1568" hidden="1">'[45]GER IFO vs Const'!$A$5</definedName>
    <definedName name="BLPH1569" hidden="1">'[45]GER IFO vs Const'!$A$5</definedName>
    <definedName name="BLPH157" hidden="1">[45]Graph!$A$22</definedName>
    <definedName name="BLPH1570" hidden="1">'[45]GER IFO vs Const'!$A$5</definedName>
    <definedName name="BLPH1571" hidden="1">'[45]GER IFO vs Const'!$A$5</definedName>
    <definedName name="BLPH1572" hidden="1">'[45]GER IFO vs Const'!$A$5</definedName>
    <definedName name="BLPH1573" hidden="1">'[45]GER IFO vs Const'!$A$5</definedName>
    <definedName name="BLPH1574" hidden="1">'[45]GER IFO vs Const'!$A$5</definedName>
    <definedName name="BLPH1575" hidden="1">'[45]GER IFO vs Const'!$A$5</definedName>
    <definedName name="BLPH158" hidden="1">[45]Graph!$A$22</definedName>
    <definedName name="BLPH159" hidden="1">[45]Graph!$A$22</definedName>
    <definedName name="BLPH16" hidden="1">[45]Graph!$A$22</definedName>
    <definedName name="BLPH160" hidden="1">[45]Graph!$A$22</definedName>
    <definedName name="BLPH161" hidden="1">[45]Graph!$A$22</definedName>
    <definedName name="BLPH162" hidden="1">[45]Graph!$A$22</definedName>
    <definedName name="BLPH163" hidden="1">[45]Graph!$A$22</definedName>
    <definedName name="BLPH164" hidden="1">[45]Graph!$A$22</definedName>
    <definedName name="BLPH165" hidden="1">[45]Graph!$A$22</definedName>
    <definedName name="BLPH166" hidden="1">[45]Graph!$A$22</definedName>
    <definedName name="BLPH167" hidden="1">[45]Graph!$A$22</definedName>
    <definedName name="BLPH168" hidden="1">[45]Graph!$A$22</definedName>
    <definedName name="BLPH169" hidden="1">[45]Graph!$A$22</definedName>
    <definedName name="BLPH17" hidden="1">[45]Graph!$A$22</definedName>
    <definedName name="BLPH170" hidden="1">[45]Graph!$A$22</definedName>
    <definedName name="BLPH171" hidden="1">[45]Graph!$A$22</definedName>
    <definedName name="BLPH172" hidden="1">[45]Graph!$A$22</definedName>
    <definedName name="BLPH173" hidden="1">[45]Graph!$A$22</definedName>
    <definedName name="BLPH174" hidden="1">[45]Graph!$A$22</definedName>
    <definedName name="BLPH175" hidden="1">[45]Graph!$A$22</definedName>
    <definedName name="BLPH176" hidden="1">[45]Graph!$A$22</definedName>
    <definedName name="BLPH177" hidden="1">[45]Graph!$A$22</definedName>
    <definedName name="BLPH178" hidden="1">[45]Graph!$A$22</definedName>
    <definedName name="BLPH179" hidden="1">[45]Graph!$A$22</definedName>
    <definedName name="BLPH18" hidden="1">[45]Graph!$A$22</definedName>
    <definedName name="BLPH180" hidden="1">[45]Graph!$A$22</definedName>
    <definedName name="BLPH181" hidden="1">[45]Graph!$A$22</definedName>
    <definedName name="BLPH182" hidden="1">[45]Graph!$A$22</definedName>
    <definedName name="BLPH183" hidden="1">[45]Graph!$A$22</definedName>
    <definedName name="BLPH184" hidden="1">[45]Graph!$A$22</definedName>
    <definedName name="BLPH185" hidden="1">[45]Graph!$A$22</definedName>
    <definedName name="BLPH186" hidden="1">[45]Graph!$A$22</definedName>
    <definedName name="BLPH187" hidden="1">[45]Graph!$A$22</definedName>
    <definedName name="BLPH188" hidden="1">[45]Graph!$A$22</definedName>
    <definedName name="BLPH189" hidden="1">[45]Graph!$A$22</definedName>
    <definedName name="BLPH19" hidden="1">[45]Graph!$A$22</definedName>
    <definedName name="BLPH190" hidden="1">[45]Graph!$A$22</definedName>
    <definedName name="BLPH191" hidden="1">[45]Graph!$A$22</definedName>
    <definedName name="BLPH192" hidden="1">[45]Graph!$A$22</definedName>
    <definedName name="BLPH193" hidden="1">[45]Graph!$A$22</definedName>
    <definedName name="BLPH194" hidden="1">[45]Graph!$A$22</definedName>
    <definedName name="BLPH195" hidden="1">[45]Graph!$A$22</definedName>
    <definedName name="BLPH196" hidden="1">[45]Graph!$A$22</definedName>
    <definedName name="BLPH197" hidden="1">[45]Graph!$A$22</definedName>
    <definedName name="BLPH198" hidden="1">[45]Graph!$A$22</definedName>
    <definedName name="BLPH199" hidden="1">[45]Graph!$A$22</definedName>
    <definedName name="BLPH2" hidden="1">#REF!</definedName>
    <definedName name="BLPH20" hidden="1">[45]Graph!$A$22</definedName>
    <definedName name="BLPH200" hidden="1">[45]Graph!$A$22</definedName>
    <definedName name="BLPH201" hidden="1">[45]Graph!$A$22</definedName>
    <definedName name="BLPH202" hidden="1">[45]Graph!$A$22</definedName>
    <definedName name="BLPH203" hidden="1">[45]Graph!$A$22</definedName>
    <definedName name="BLPH204" hidden="1">[45]Graph!$A$22</definedName>
    <definedName name="BLPH205" hidden="1">[45]Graph!$A$22</definedName>
    <definedName name="BLPH206" hidden="1">[45]Graph!$A$22</definedName>
    <definedName name="BLPH207" hidden="1">[45]Graph!$A$22</definedName>
    <definedName name="BLPH208" hidden="1">[45]Graph!$A$22</definedName>
    <definedName name="BLPH209" hidden="1">[45]Graph!$A$22</definedName>
    <definedName name="BLPH21" hidden="1">[45]Graph!$A$22</definedName>
    <definedName name="BLPH210" hidden="1">[45]Graph!$A$22</definedName>
    <definedName name="BLPH211" hidden="1">[45]Graph!$A$22</definedName>
    <definedName name="BLPH212" hidden="1">[45]Graph!$A$22</definedName>
    <definedName name="BLPH213" hidden="1">[45]Graph!$A$22</definedName>
    <definedName name="BLPH214" hidden="1">[45]Graph!$A$22</definedName>
    <definedName name="BLPH215" hidden="1">[45]Graph!$A$22</definedName>
    <definedName name="BLPH216" hidden="1">[45]Graph!$A$22</definedName>
    <definedName name="BLPH217" hidden="1">[45]Graph!$A$22</definedName>
    <definedName name="BLPH218" hidden="1">[45]Graph!$A$22</definedName>
    <definedName name="BLPH219" hidden="1">[45]Graph!$A$22</definedName>
    <definedName name="BLPH22" hidden="1">[45]Graph!$A$22</definedName>
    <definedName name="BLPH220" hidden="1">[45]Graph!$A$22</definedName>
    <definedName name="BLPH221" hidden="1">[45]Graph!$A$22</definedName>
    <definedName name="BLPH222" hidden="1">[45]Graph!$A$22</definedName>
    <definedName name="BLPH223" hidden="1">[45]Graph!$A$22</definedName>
    <definedName name="BLPH224" hidden="1">[45]Graph!$A$22</definedName>
    <definedName name="BLPH225" hidden="1">[45]Graph!$A$22</definedName>
    <definedName name="BLPH226" hidden="1">[45]Graph!$A$22</definedName>
    <definedName name="BLPH227" hidden="1">[45]Graph!$A$22</definedName>
    <definedName name="BLPH228" hidden="1">[45]Graph!$A$22</definedName>
    <definedName name="BLPH229" hidden="1">[45]Graph!$A$22</definedName>
    <definedName name="BLPH23" hidden="1">[45]Graph!$A$22</definedName>
    <definedName name="BLPH230" hidden="1">[45]Graph!$A$22</definedName>
    <definedName name="BLPH231" hidden="1">[45]Graph!$A$22</definedName>
    <definedName name="BLPH232" hidden="1">[45]Graph!$A$22</definedName>
    <definedName name="BLPH233" hidden="1">[45]Graph!$A$22</definedName>
    <definedName name="BLPH234" hidden="1">[45]Graph!$A$22</definedName>
    <definedName name="BLPH235" hidden="1">[45]Graph!$A$22</definedName>
    <definedName name="BLPH236" hidden="1">[45]Graph!$A$22</definedName>
    <definedName name="BLPH237" hidden="1">[45]Graph!$A$22</definedName>
    <definedName name="BLPH238" hidden="1">[45]Graph!$A$22</definedName>
    <definedName name="BLPH239" hidden="1">[45]Graph!$A$22</definedName>
    <definedName name="BLPH24" hidden="1">[45]Graph!$A$22</definedName>
    <definedName name="BLPH240" hidden="1">[45]Graph!$A$22</definedName>
    <definedName name="BLPH241" hidden="1">[45]Graph!$A$22</definedName>
    <definedName name="BLPH242" hidden="1">[45]Graph!$A$22</definedName>
    <definedName name="BLPH243" hidden="1">[45]Graph!$A$22</definedName>
    <definedName name="BLPH244" hidden="1">[45]Graph!$A$22</definedName>
    <definedName name="BLPH245" hidden="1">[45]Graph!$A$22</definedName>
    <definedName name="BLPH246" hidden="1">[45]Graph!$A$22</definedName>
    <definedName name="BLPH247" hidden="1">[45]Graph!$A$22</definedName>
    <definedName name="BLPH248" hidden="1">[45]Graph!$A$22</definedName>
    <definedName name="BLPH249" hidden="1">[45]Graph!$A$22</definedName>
    <definedName name="BLPH25" hidden="1">[45]Graph!$A$22</definedName>
    <definedName name="BLPH250" hidden="1">[45]Graph!$A$22</definedName>
    <definedName name="BLPH251" hidden="1">[45]Graph!$A$22</definedName>
    <definedName name="BLPH252" hidden="1">[45]Graph!$A$22</definedName>
    <definedName name="BLPH253" hidden="1">[45]Graph!$A$22</definedName>
    <definedName name="BLPH254" hidden="1">[45]Graph!$A$22</definedName>
    <definedName name="BLPH255" hidden="1">[45]Graph!$A$22</definedName>
    <definedName name="BLPH256" hidden="1">[45]Graph!$A$22</definedName>
    <definedName name="BLPH257" hidden="1">[45]Graph!$A$22</definedName>
    <definedName name="BLPH258" hidden="1">[45]Graph!$A$22</definedName>
    <definedName name="BLPH259" hidden="1">[45]Graph!$A$22</definedName>
    <definedName name="BLPH26" hidden="1">[45]Graph!$A$22</definedName>
    <definedName name="BLPH260" hidden="1">[45]Graph!$A$22</definedName>
    <definedName name="BLPH261" hidden="1">[45]Graph!$A$22</definedName>
    <definedName name="BLPH262" hidden="1">[45]Graph!$A$22</definedName>
    <definedName name="BLPH263" hidden="1">[45]Graph!$A$22</definedName>
    <definedName name="BLPH264" hidden="1">[45]Graph!$A$22</definedName>
    <definedName name="BLPH265" hidden="1">[45]Graph!$A$22</definedName>
    <definedName name="BLPH266" hidden="1">[45]Graph!$A$22</definedName>
    <definedName name="BLPH267" hidden="1">[45]Graph!$A$22</definedName>
    <definedName name="BLPH268" hidden="1">[45]Graph!$A$22</definedName>
    <definedName name="BLPH269" hidden="1">[45]Graph!$A$22</definedName>
    <definedName name="BLPH27" hidden="1">[45]Graph!$A$22</definedName>
    <definedName name="BLPH270" hidden="1">[45]Graph!$A$22</definedName>
    <definedName name="BLPH271" hidden="1">[45]Graph!$A$22</definedName>
    <definedName name="BLPH272" hidden="1">[45]Graph!$A$22</definedName>
    <definedName name="BLPH273" hidden="1">[45]Graph!$A$22</definedName>
    <definedName name="BLPH274" hidden="1">[45]Graph!$A$22</definedName>
    <definedName name="BLPH275" hidden="1">[45]Graph!$A$22</definedName>
    <definedName name="BLPH276" hidden="1">[45]Graph!$A$22</definedName>
    <definedName name="BLPH277" hidden="1">[45]Graph!$A$22</definedName>
    <definedName name="BLPH278" hidden="1">[45]Graph!$A$22</definedName>
    <definedName name="BLPH279" hidden="1">[45]Graph!$A$22</definedName>
    <definedName name="BLPH28" hidden="1">[45]Graph!$A$22</definedName>
    <definedName name="BLPH280" hidden="1">[45]Graph!$A$22</definedName>
    <definedName name="BLPH281" hidden="1">[45]Graph!$A$22</definedName>
    <definedName name="BLPH282" hidden="1">[45]Graph!$A$22</definedName>
    <definedName name="BLPH283" hidden="1">[45]Graph!$A$22</definedName>
    <definedName name="BLPH284" hidden="1">[45]Graph!$A$22</definedName>
    <definedName name="BLPH285" hidden="1">[45]Graph!$A$22</definedName>
    <definedName name="BLPH286" hidden="1">[45]Graph!$A$22</definedName>
    <definedName name="BLPH287" hidden="1">[45]Graph!$A$22</definedName>
    <definedName name="BLPH288" hidden="1">[45]Graph!$A$22</definedName>
    <definedName name="BLPH289" hidden="1">[45]Graph!$A$22</definedName>
    <definedName name="BLPH29" hidden="1">[45]Graph!$A$22</definedName>
    <definedName name="BLPH290" hidden="1">[45]Graph!$A$22</definedName>
    <definedName name="BLPH291" hidden="1">[45]Graph!$A$22</definedName>
    <definedName name="BLPH292" hidden="1">[45]Graph!$A$22</definedName>
    <definedName name="BLPH293" hidden="1">[45]Graph!$A$22</definedName>
    <definedName name="BLPH294" hidden="1">[45]Graph!$A$22</definedName>
    <definedName name="BLPH295" hidden="1">[45]Graph!$A$22</definedName>
    <definedName name="BLPH296" hidden="1">[45]Graph!$A$22</definedName>
    <definedName name="BLPH297" hidden="1">[45]Graph!$A$22</definedName>
    <definedName name="BLPH298" hidden="1">[45]Graph!$A$22</definedName>
    <definedName name="BLPH299" hidden="1">[45]Graph!$A$22</definedName>
    <definedName name="BLPH30" hidden="1">[45]Graph!$A$22</definedName>
    <definedName name="BLPH300" hidden="1">[45]Graph!$A$22</definedName>
    <definedName name="BLPH301" hidden="1">[45]Graph!$A$22</definedName>
    <definedName name="BLPH302" hidden="1">[45]Graph!$A$22</definedName>
    <definedName name="BLPH303" hidden="1">[45]Graph!$A$22</definedName>
    <definedName name="BLPH304" hidden="1">[45]Graph!$A$22</definedName>
    <definedName name="BLPH305" hidden="1">[45]Graph!$A$22</definedName>
    <definedName name="BLPH306" hidden="1">[45]Graph!$A$22</definedName>
    <definedName name="BLPH307" hidden="1">[45]Graph!$A$22</definedName>
    <definedName name="BLPH308" hidden="1">[45]Graph!$A$22</definedName>
    <definedName name="BLPH309" hidden="1">[45]Graph!$A$22</definedName>
    <definedName name="BLPH31" hidden="1">[45]Graph!$A$22</definedName>
    <definedName name="BLPH310" hidden="1">[45]Graph!$A$22</definedName>
    <definedName name="BLPH311" hidden="1">[45]Graph!$A$22</definedName>
    <definedName name="BLPH312" hidden="1">[45]Graph!$A$22</definedName>
    <definedName name="BLPH313" hidden="1">[45]Graph!$A$22</definedName>
    <definedName name="BLPH314" hidden="1">[45]Graph!$A$22</definedName>
    <definedName name="BLPH315" hidden="1">[45]Graph!$A$22</definedName>
    <definedName name="BLPH316" hidden="1">[45]Graph!$A$22</definedName>
    <definedName name="BLPH317" hidden="1">[45]Graph!$A$22</definedName>
    <definedName name="BLPH318" hidden="1">[45]Graph!$A$22</definedName>
    <definedName name="BLPH319" hidden="1">[45]Graph!$A$22</definedName>
    <definedName name="BLPH32" hidden="1">[45]Graph!$A$22</definedName>
    <definedName name="BLPH320" hidden="1">[45]Graph!$A$22</definedName>
    <definedName name="BLPH321" hidden="1">[45]Graph!$A$22</definedName>
    <definedName name="BLPH322" hidden="1">[45]Graph!$A$22</definedName>
    <definedName name="BLPH323" hidden="1">[45]Graph!$A$22</definedName>
    <definedName name="BLPH324" hidden="1">[45]Graph!$A$22</definedName>
    <definedName name="BLPH325" hidden="1">[45]Graph!$A$22</definedName>
    <definedName name="BLPH326" hidden="1">[45]Graph!$A$22</definedName>
    <definedName name="BLPH327" hidden="1">[45]Graph!$A$22</definedName>
    <definedName name="BLPH328" hidden="1">[45]Graph!$A$22</definedName>
    <definedName name="BLPH329" hidden="1">[45]Graph!$A$22</definedName>
    <definedName name="BLPH33" hidden="1">[45]Graph!$A$22</definedName>
    <definedName name="BLPH330" hidden="1">[45]Graph!$A$22</definedName>
    <definedName name="BLPH331" hidden="1">[45]Graph!$A$22</definedName>
    <definedName name="BLPH332" hidden="1">[45]Graph!$A$22</definedName>
    <definedName name="BLPH333" hidden="1">[45]Graph!$A$22</definedName>
    <definedName name="BLPH334" hidden="1">[45]Graph!$A$22</definedName>
    <definedName name="BLPH335" hidden="1">[45]Graph!$A$22</definedName>
    <definedName name="BLPH336" hidden="1">[45]Graph!$A$22</definedName>
    <definedName name="BLPH337" hidden="1">[45]Graph!$A$22</definedName>
    <definedName name="BLPH338" hidden="1">[45]Graph!$A$22</definedName>
    <definedName name="BLPH339" hidden="1">[45]Graph!$A$22</definedName>
    <definedName name="BLPH34" hidden="1">[45]Graph!$A$22</definedName>
    <definedName name="BLPH340" hidden="1">[45]Graph!$A$22</definedName>
    <definedName name="BLPH341" hidden="1">[45]Graph!$A$22</definedName>
    <definedName name="BLPH342" hidden="1">[45]Graph!$A$22</definedName>
    <definedName name="BLPH343" hidden="1">[45]Graph!$A$22</definedName>
    <definedName name="BLPH344" hidden="1">[45]Graph!$A$22</definedName>
    <definedName name="BLPH345" hidden="1">[45]Graph!$A$22</definedName>
    <definedName name="BLPH346" hidden="1">[45]Graph!$A$22</definedName>
    <definedName name="BLPH347" hidden="1">[45]Graph!$A$22</definedName>
    <definedName name="BLPH348" hidden="1">[45]Graph!$A$22</definedName>
    <definedName name="BLPH349" hidden="1">[45]Graph!$A$22</definedName>
    <definedName name="BLPH35" hidden="1">[45]Graph!$A$22</definedName>
    <definedName name="BLPH350" hidden="1">[45]Graph!$A$22</definedName>
    <definedName name="BLPH351" hidden="1">[45]Graph!$A$22</definedName>
    <definedName name="BLPH352" hidden="1">[45]Graph!$A$22</definedName>
    <definedName name="BLPH353" hidden="1">[45]Graph!$A$22</definedName>
    <definedName name="BLPH354" hidden="1">[45]Graph!$A$22</definedName>
    <definedName name="BLPH355" hidden="1">[45]Graph!$A$22</definedName>
    <definedName name="BLPH356" hidden="1">[45]Graph!$A$22</definedName>
    <definedName name="BLPH357" hidden="1">[45]Graph!$A$22</definedName>
    <definedName name="BLPH358" hidden="1">[45]Graph!$A$22</definedName>
    <definedName name="BLPH359" hidden="1">[45]Graph!$A$22</definedName>
    <definedName name="BLPH36" hidden="1">[45]Graph!$A$22</definedName>
    <definedName name="BLPH360" hidden="1">[45]Graph!$A$22</definedName>
    <definedName name="BLPH361" hidden="1">[45]Graph!$A$22</definedName>
    <definedName name="BLPH362" hidden="1">[45]Graph!$A$22</definedName>
    <definedName name="BLPH363" hidden="1">[45]Graph!$A$22</definedName>
    <definedName name="BLPH364" hidden="1">[45]Graph!$A$22</definedName>
    <definedName name="BLPH365" hidden="1">[45]Graph!$A$22</definedName>
    <definedName name="BLPH366" hidden="1">[45]Graph!$A$22</definedName>
    <definedName name="BLPH367" hidden="1">[45]Graph!$A$22</definedName>
    <definedName name="BLPH368" hidden="1">[45]Graph!$A$22</definedName>
    <definedName name="BLPH369" hidden="1">[45]Graph!$A$22</definedName>
    <definedName name="BLPH37" hidden="1">[45]Graph!$A$22</definedName>
    <definedName name="BLPH370" hidden="1">[45]Graph!$A$22</definedName>
    <definedName name="BLPH371" hidden="1">[45]Graph!$A$22</definedName>
    <definedName name="BLPH372" hidden="1">[45]Graph!$A$22</definedName>
    <definedName name="BLPH373" hidden="1">[45]Graph!$A$22</definedName>
    <definedName name="BLPH374" hidden="1">[45]Graph!$A$22</definedName>
    <definedName name="BLPH375" hidden="1">[45]Graph!$A$22</definedName>
    <definedName name="BLPH376" hidden="1">[45]Graph!$A$22</definedName>
    <definedName name="BLPH377" hidden="1">[45]Graph!$A$22</definedName>
    <definedName name="BLPH378" hidden="1">[45]Graph!$A$22</definedName>
    <definedName name="BLPH379" hidden="1">[45]Graph!$A$22</definedName>
    <definedName name="BLPH38" hidden="1">[45]Graph!$A$22</definedName>
    <definedName name="BLPH380" hidden="1">[45]Graph!$A$22</definedName>
    <definedName name="BLPH381" hidden="1">[45]Graph!$A$22</definedName>
    <definedName name="BLPH382" hidden="1">[45]Graph!$A$22</definedName>
    <definedName name="BLPH383" hidden="1">[45]Graph!$A$22</definedName>
    <definedName name="BLPH384" hidden="1">[45]Graph!$A$22</definedName>
    <definedName name="BLPH385" hidden="1">[45]Graph!$A$22</definedName>
    <definedName name="BLPH386" hidden="1">[45]Graph!$A$22</definedName>
    <definedName name="BLPH387" hidden="1">[45]Graph!$A$22</definedName>
    <definedName name="BLPH388" hidden="1">[45]Graph!$A$22</definedName>
    <definedName name="BLPH389" hidden="1">[45]Graph!$A$22</definedName>
    <definedName name="BLPH39" hidden="1">[45]Graph!$A$22</definedName>
    <definedName name="BLPH390" hidden="1">[45]Graph!$A$22</definedName>
    <definedName name="BLPH391" hidden="1">[45]Graph!$A$22</definedName>
    <definedName name="BLPH392" hidden="1">[45]Graph!$A$22</definedName>
    <definedName name="BLPH393" hidden="1">[45]Graph!$A$22</definedName>
    <definedName name="BLPH394" hidden="1">[45]Graph!$A$22</definedName>
    <definedName name="BLPH395" hidden="1">[45]Graph!$A$22</definedName>
    <definedName name="BLPH396" hidden="1">[45]Graph!$A$22</definedName>
    <definedName name="BLPH397" hidden="1">[45]Graph!$A$22</definedName>
    <definedName name="BLPH398" hidden="1">[45]Graph!$A$22</definedName>
    <definedName name="BLPH399" hidden="1">[45]Graph!$A$22</definedName>
    <definedName name="BLPH4" hidden="1">'[45]GER IFO vs Const'!$A$5</definedName>
    <definedName name="BLPH40" hidden="1">[45]Graph!$A$22</definedName>
    <definedName name="BLPH400" hidden="1">[45]Graph!$A$22</definedName>
    <definedName name="BLPH401" hidden="1">[45]Graph!$A$22</definedName>
    <definedName name="BLPH402" hidden="1">[45]Graph!$A$22</definedName>
    <definedName name="BLPH403" hidden="1">[45]Graph!$A$22</definedName>
    <definedName name="BLPH404" hidden="1">[45]Graph!$A$22</definedName>
    <definedName name="BLPH405" hidden="1">[45]Graph!$A$22</definedName>
    <definedName name="BLPH406" hidden="1">[45]Graph!$A$22</definedName>
    <definedName name="BLPH407" hidden="1">[45]Graph!$A$22</definedName>
    <definedName name="BLPH408" hidden="1">[45]Graph!$A$22</definedName>
    <definedName name="BLPH409" hidden="1">[45]Graph!$A$22</definedName>
    <definedName name="BLPH41" hidden="1">[45]Graph!$A$22</definedName>
    <definedName name="BLPH410" hidden="1">[45]Graph!$A$22</definedName>
    <definedName name="BLPH411" hidden="1">[45]Graph!$A$22</definedName>
    <definedName name="BLPH412" hidden="1">[45]Graph!$A$22</definedName>
    <definedName name="BLPH413" hidden="1">[45]Graph!$A$22</definedName>
    <definedName name="BLPH414" hidden="1">[45]Graph!$A$22</definedName>
    <definedName name="BLPH415" hidden="1">[45]Graph!$A$22</definedName>
    <definedName name="BLPH416" hidden="1">[45]Graph!$A$22</definedName>
    <definedName name="BLPH417" hidden="1">[45]Graph!$A$22</definedName>
    <definedName name="BLPH418" hidden="1">[45]Graph!$A$22</definedName>
    <definedName name="BLPH419" hidden="1">[45]Graph!$A$22</definedName>
    <definedName name="BLPH42" hidden="1">[45]Graph!$A$22</definedName>
    <definedName name="BLPH420" hidden="1">[45]Graph!$A$22</definedName>
    <definedName name="BLPH421" hidden="1">[45]Graph!$A$22</definedName>
    <definedName name="BLPH422" hidden="1">[45]Graph!$A$22</definedName>
    <definedName name="BLPH423" hidden="1">[45]Graph!$A$22</definedName>
    <definedName name="BLPH424" hidden="1">[45]Graph!$A$22</definedName>
    <definedName name="BLPH425" hidden="1">[45]Graph!$A$22</definedName>
    <definedName name="BLPH426" hidden="1">[45]Graph!$A$22</definedName>
    <definedName name="BLPH427" hidden="1">[45]Graph!$A$22</definedName>
    <definedName name="BLPH428" hidden="1">[45]Graph!$A$22</definedName>
    <definedName name="BLPH429" hidden="1">[45]Graph!$A$22</definedName>
    <definedName name="BLPH43" hidden="1">[45]Graph!$A$22</definedName>
    <definedName name="BLPH430" hidden="1">[45]Graph!$A$22</definedName>
    <definedName name="BLPH431" hidden="1">[45]Graph!$A$22</definedName>
    <definedName name="BLPH432" hidden="1">[45]Graph!$A$22</definedName>
    <definedName name="BLPH433" hidden="1">[45]Graph!$A$22</definedName>
    <definedName name="BLPH434" hidden="1">[45]Graph!$A$22</definedName>
    <definedName name="BLPH435" hidden="1">[45]Graph!$A$22</definedName>
    <definedName name="BLPH436" hidden="1">[45]Graph!$A$22</definedName>
    <definedName name="BLPH437" hidden="1">[45]Graph!$A$22</definedName>
    <definedName name="BLPH438" hidden="1">[45]Graph!$A$22</definedName>
    <definedName name="BLPH439" hidden="1">[45]Graph!$A$22</definedName>
    <definedName name="BLPH44" hidden="1">[45]Graph!$A$22</definedName>
    <definedName name="BLPH440" hidden="1">[45]Graph!$A$22</definedName>
    <definedName name="BLPH441" hidden="1">[45]Graph!$A$22</definedName>
    <definedName name="BLPH442" hidden="1">[45]Graph!$A$22</definedName>
    <definedName name="BLPH443" hidden="1">[45]Graph!$A$22</definedName>
    <definedName name="BLPH444" hidden="1">[45]Graph!$A$22</definedName>
    <definedName name="BLPH445" hidden="1">[45]Graph!$A$22</definedName>
    <definedName name="BLPH446" hidden="1">[45]Graph!$A$22</definedName>
    <definedName name="BLPH447" hidden="1">[45]Graph!$A$22</definedName>
    <definedName name="BLPH448" hidden="1">[45]Graph!$A$22</definedName>
    <definedName name="BLPH449" hidden="1">[45]Graph!$A$22</definedName>
    <definedName name="BLPH45" hidden="1">[45]Graph!$A$22</definedName>
    <definedName name="BLPH450" hidden="1">[45]Graph!$A$22</definedName>
    <definedName name="BLPH451" hidden="1">[45]Graph!$A$22</definedName>
    <definedName name="BLPH452" hidden="1">[45]Graph!$A$22</definedName>
    <definedName name="BLPH453" hidden="1">[45]Graph!$A$22</definedName>
    <definedName name="BLPH455" hidden="1">[45]Graph!$A$22</definedName>
    <definedName name="BLPH456" hidden="1">[45]Graph!$A$22</definedName>
    <definedName name="BLPH457" hidden="1">[45]Graph!$A$22</definedName>
    <definedName name="BLPH458" hidden="1">[45]Graph!$A$22</definedName>
    <definedName name="BLPH459" hidden="1">[45]Graph!$A$22</definedName>
    <definedName name="BLPH46" hidden="1">[45]Graph!$A$22</definedName>
    <definedName name="BLPH460" hidden="1">[45]Graph!$A$22</definedName>
    <definedName name="BLPH461" hidden="1">[45]Graph!$A$22</definedName>
    <definedName name="BLPH462" hidden="1">[45]Graph!$A$22</definedName>
    <definedName name="BLPH463" hidden="1">[45]Graph!$A$22</definedName>
    <definedName name="BLPH464" hidden="1">[45]Graph!$A$22</definedName>
    <definedName name="BLPH465" hidden="1">[45]Graph!$A$22</definedName>
    <definedName name="BLPH466" hidden="1">[45]Graph!$A$22</definedName>
    <definedName name="BLPH467" hidden="1">[45]Graph!$A$22</definedName>
    <definedName name="BLPH468" hidden="1">[45]Graph!$A$22</definedName>
    <definedName name="BLPH469" hidden="1">[45]Graph!$A$22</definedName>
    <definedName name="BLPH47" hidden="1">[45]Graph!$A$22</definedName>
    <definedName name="BLPH470" hidden="1">[45]Graph!$A$22</definedName>
    <definedName name="BLPH471" hidden="1">[45]Graph!$A$22</definedName>
    <definedName name="BLPH472" hidden="1">[45]Graph!$A$22</definedName>
    <definedName name="BLPH473" hidden="1">[45]Graph!$A$22</definedName>
    <definedName name="BLPH474" hidden="1">[45]Graph!$A$22</definedName>
    <definedName name="BLPH475" hidden="1">[45]Graph!$A$22</definedName>
    <definedName name="BLPH476" hidden="1">[45]Graph!$A$22</definedName>
    <definedName name="BLPH477" hidden="1">[45]Graph!$A$22</definedName>
    <definedName name="BLPH478" hidden="1">[45]Graph!$A$22</definedName>
    <definedName name="BLPH479" hidden="1">[45]Graph!$A$22</definedName>
    <definedName name="BLPH48" hidden="1">[45]Graph!$A$22</definedName>
    <definedName name="BLPH480" hidden="1">[45]Graph!$A$22</definedName>
    <definedName name="BLPH481" hidden="1">[45]Graph!$A$22</definedName>
    <definedName name="BLPH482" hidden="1">[45]Graph!$A$22</definedName>
    <definedName name="BLPH483" hidden="1">[45]Graph!$A$22</definedName>
    <definedName name="BLPH484" hidden="1">[45]Graph!$A$22</definedName>
    <definedName name="BLPH485" hidden="1">[45]Graph!$A$22</definedName>
    <definedName name="BLPH486" hidden="1">[45]Graph!$A$22</definedName>
    <definedName name="BLPH487" hidden="1">[45]Graph!$A$22</definedName>
    <definedName name="BLPH488" hidden="1">[45]Graph!$A$22</definedName>
    <definedName name="BLPH489" hidden="1">[45]Graph!$A$22</definedName>
    <definedName name="BLPH49" hidden="1">[45]Graph!$A$22</definedName>
    <definedName name="BLPH490" hidden="1">[45]Graph!$A$22</definedName>
    <definedName name="BLPH491" hidden="1">[45]Graph!$A$22</definedName>
    <definedName name="BLPH492" hidden="1">[45]Graph!$A$22</definedName>
    <definedName name="BLPH493" hidden="1">[45]Graph!$A$22</definedName>
    <definedName name="BLPH494" hidden="1">[45]Graph!$A$22</definedName>
    <definedName name="BLPH495" hidden="1">[45]Graph!$A$22</definedName>
    <definedName name="BLPH496" hidden="1">[45]Graph!$A$22</definedName>
    <definedName name="BLPH497" hidden="1">[45]Graph!$A$22</definedName>
    <definedName name="BLPH498" hidden="1">[45]Graph!$A$22</definedName>
    <definedName name="BLPH499" hidden="1">[45]Graph!$A$22</definedName>
    <definedName name="BLPH5" hidden="1">#REF!</definedName>
    <definedName name="BLPH50" hidden="1">[45]Graph!$A$22</definedName>
    <definedName name="BLPH500" hidden="1">[45]Graph!$A$22</definedName>
    <definedName name="BLPH501" hidden="1">[45]Graph!$A$22</definedName>
    <definedName name="BLPH502" hidden="1">[45]Graph!$A$22</definedName>
    <definedName name="BLPH503" hidden="1">[45]Graph!$A$22</definedName>
    <definedName name="BLPH504" hidden="1">[45]Graph!$A$22</definedName>
    <definedName name="BLPH505" hidden="1">[45]Graph!$A$22</definedName>
    <definedName name="BLPH506" hidden="1">[45]Graph!$A$22</definedName>
    <definedName name="BLPH507" hidden="1">[45]Graph!$A$22</definedName>
    <definedName name="BLPH508" hidden="1">[45]Graph!$A$22</definedName>
    <definedName name="BLPH509" hidden="1">[45]Graph!$A$22</definedName>
    <definedName name="BLPH51" hidden="1">[45]Graph!$A$22</definedName>
    <definedName name="BLPH510" hidden="1">[45]Graph!$A$22</definedName>
    <definedName name="BLPH511" hidden="1">[45]Graph!$A$22</definedName>
    <definedName name="BLPH512" hidden="1">[45]Graph!$A$22</definedName>
    <definedName name="BLPH513" hidden="1">[45]Graph!$A$22</definedName>
    <definedName name="BLPH514" hidden="1">[45]Graph!$A$22</definedName>
    <definedName name="BLPH515" hidden="1">[45]Graph!$A$22</definedName>
    <definedName name="BLPH516" hidden="1">[45]Graph!$A$22</definedName>
    <definedName name="BLPH517" hidden="1">[45]Graph!$A$22</definedName>
    <definedName name="BLPH518" hidden="1">[45]Graph!$A$22</definedName>
    <definedName name="BLPH519" hidden="1">[45]Graph!$A$22</definedName>
    <definedName name="BLPH52" hidden="1">[45]Graph!$A$22</definedName>
    <definedName name="BLPH520" hidden="1">[45]Graph!$A$22</definedName>
    <definedName name="BLPH521" hidden="1">[45]Graph!$A$22</definedName>
    <definedName name="BLPH522" hidden="1">[45]Graph!$A$22</definedName>
    <definedName name="BLPH523" hidden="1">[45]Graph!$A$22</definedName>
    <definedName name="BLPH524" hidden="1">[45]Graph!$A$22</definedName>
    <definedName name="BLPH525" hidden="1">[45]Graph!$A$22</definedName>
    <definedName name="BLPH526" hidden="1">[45]Graph!$A$22</definedName>
    <definedName name="BLPH527" hidden="1">[45]Graph!$A$22</definedName>
    <definedName name="BLPH528" hidden="1">[45]Graph!$A$22</definedName>
    <definedName name="BLPH529" hidden="1">[45]Graph!$A$22</definedName>
    <definedName name="BLPH53" hidden="1">[45]Graph!$A$22</definedName>
    <definedName name="BLPH530" hidden="1">[45]Graph!$A$22</definedName>
    <definedName name="BLPH531" hidden="1">[45]Graph!$A$22</definedName>
    <definedName name="BLPH532" hidden="1">[45]Graph!$A$22</definedName>
    <definedName name="BLPH533" hidden="1">[45]Graph!$A$22</definedName>
    <definedName name="BLPH534" hidden="1">[45]Graph!$A$22</definedName>
    <definedName name="BLPH535" hidden="1">[45]Graph!$A$22</definedName>
    <definedName name="BLPH536" hidden="1">[45]Graph!$A$22</definedName>
    <definedName name="BLPH537" hidden="1">[45]Graph!$A$22</definedName>
    <definedName name="BLPH538" hidden="1">[45]Graph!$A$22</definedName>
    <definedName name="BLPH539" hidden="1">[45]Graph!$A$22</definedName>
    <definedName name="BLPH54" hidden="1">[45]Graph!$A$22</definedName>
    <definedName name="BLPH540" hidden="1">[45]Graph!$A$22</definedName>
    <definedName name="BLPH541" hidden="1">[45]Graph!$A$22</definedName>
    <definedName name="BLPH542" hidden="1">[45]Graph!$A$22</definedName>
    <definedName name="BLPH543" hidden="1">[45]Graph!$A$22</definedName>
    <definedName name="BLPH544" hidden="1">[45]Graph!$A$22</definedName>
    <definedName name="BLPH545" hidden="1">[45]Graph!$A$22</definedName>
    <definedName name="BLPH546" hidden="1">[45]Graph!$A$22</definedName>
    <definedName name="BLPH547" hidden="1">[45]Graph!$A$22</definedName>
    <definedName name="BLPH548" hidden="1">[45]Graph!$A$22</definedName>
    <definedName name="BLPH549" hidden="1">[45]Graph!$A$22</definedName>
    <definedName name="BLPH55" hidden="1">[45]Graph!$A$22</definedName>
    <definedName name="BLPH550" hidden="1">[45]Graph!$A$22</definedName>
    <definedName name="BLPH551" hidden="1">[45]Graph!$A$22</definedName>
    <definedName name="BLPH552" hidden="1">[45]Graph!$A$22</definedName>
    <definedName name="BLPH553" hidden="1">[45]Graph!$A$22</definedName>
    <definedName name="BLPH554" hidden="1">[45]Graph!$A$22</definedName>
    <definedName name="BLPH555" hidden="1">[45]Graph!$A$22</definedName>
    <definedName name="BLPH556" hidden="1">[45]Graph!$A$22</definedName>
    <definedName name="BLPH557" hidden="1">[45]Graph!$A$22</definedName>
    <definedName name="BLPH558" hidden="1">[45]Graph!$A$22</definedName>
    <definedName name="BLPH559" hidden="1">[45]Graph!$A$22</definedName>
    <definedName name="BLPH56" hidden="1">[45]Graph!$A$22</definedName>
    <definedName name="BLPH560" hidden="1">[45]Graph!$A$22</definedName>
    <definedName name="BLPH561" hidden="1">[45]Graph!$A$22</definedName>
    <definedName name="BLPH562" hidden="1">[45]Graph!$A$22</definedName>
    <definedName name="BLPH563" hidden="1">[45]Graph!$A$22</definedName>
    <definedName name="BLPH564" hidden="1">[45]Graph!$A$22</definedName>
    <definedName name="BLPH565" hidden="1">[45]Graph!$A$22</definedName>
    <definedName name="BLPH566" hidden="1">[45]Graph!$A$22</definedName>
    <definedName name="BLPH567" hidden="1">[45]Graph!$A$22</definedName>
    <definedName name="BLPH568" hidden="1">[45]Graph!$A$22</definedName>
    <definedName name="BLPH569" hidden="1">[45]Graph!$A$22</definedName>
    <definedName name="BLPH57" hidden="1">[45]Graph!$A$22</definedName>
    <definedName name="BLPH570" hidden="1">[45]Graph!$A$22</definedName>
    <definedName name="BLPH571" hidden="1">[45]Graph!$A$22</definedName>
    <definedName name="BLPH572" hidden="1">[45]Graph!$A$22</definedName>
    <definedName name="BLPH573" hidden="1">[45]Graph!$A$22</definedName>
    <definedName name="BLPH574" hidden="1">[45]Graph!$A$22</definedName>
    <definedName name="BLPH575" hidden="1">[45]Graph!$A$22</definedName>
    <definedName name="BLPH576" hidden="1">[45]Graph!$A$22</definedName>
    <definedName name="BLPH577" hidden="1">[45]Graph!$A$22</definedName>
    <definedName name="BLPH579" hidden="1">[45]Graph!$A$22</definedName>
    <definedName name="BLPH58" hidden="1">[45]Graph!$A$22</definedName>
    <definedName name="BLPH580" hidden="1">[45]Graph!$A$22</definedName>
    <definedName name="BLPH581" hidden="1">[45]Graph!$A$22</definedName>
    <definedName name="BLPH583" hidden="1">[45]Graph!$A$22</definedName>
    <definedName name="BLPH584" hidden="1">[45]Graph!$A$22</definedName>
    <definedName name="BLPH585" hidden="1">[45]Graph!$A$22</definedName>
    <definedName name="BLPH586" hidden="1">[45]Graph!$A$22</definedName>
    <definedName name="BLPH587" hidden="1">[45]Graph!$A$22</definedName>
    <definedName name="BLPH588" hidden="1">[45]Graph!$A$22</definedName>
    <definedName name="BLPH589" hidden="1">[45]Graph!$A$22</definedName>
    <definedName name="BLPH59" hidden="1">[45]Graph!$A$22</definedName>
    <definedName name="BLPH590" hidden="1">[45]Graph!$A$22</definedName>
    <definedName name="BLPH591" hidden="1">[45]Graph!$A$22</definedName>
    <definedName name="BLPH592" hidden="1">[45]Graph!$A$22</definedName>
    <definedName name="BLPH593" hidden="1">[45]Graph!$A$22</definedName>
    <definedName name="BLPH594" hidden="1">[45]Graph!$A$22</definedName>
    <definedName name="BLPH595" hidden="1">[45]Graph!$A$22</definedName>
    <definedName name="BLPH596" hidden="1">[45]Graph!$A$22</definedName>
    <definedName name="BLPH597" hidden="1">[45]Graph!$A$22</definedName>
    <definedName name="BLPH598" hidden="1">[45]Graph!$A$22</definedName>
    <definedName name="BLPH599" hidden="1">[45]Graph!$A$22</definedName>
    <definedName name="BLPH6" hidden="1">#REF!</definedName>
    <definedName name="BLPH60" hidden="1">[45]Graph!$A$22</definedName>
    <definedName name="BLPH600" hidden="1">[45]Graph!$A$22</definedName>
    <definedName name="BLPH601" hidden="1">[45]Graph!$A$22</definedName>
    <definedName name="BLPH602" hidden="1">[45]Graph!$A$22</definedName>
    <definedName name="BLPH603" hidden="1">[45]Graph!$A$22</definedName>
    <definedName name="BLPH604" hidden="1">[45]Graph!$A$22</definedName>
    <definedName name="BLPH605" hidden="1">[45]Graph!$A$22</definedName>
    <definedName name="BLPH606" hidden="1">[45]Graph!$A$22</definedName>
    <definedName name="BLPH607" hidden="1">[45]Graph!$A$22</definedName>
    <definedName name="BLPH608" hidden="1">[45]Graph!$A$22</definedName>
    <definedName name="BLPH609" hidden="1">[45]Graph!$A$22</definedName>
    <definedName name="BLPH61" hidden="1">[45]Graph!$A$22</definedName>
    <definedName name="BLPH610" hidden="1">[45]Graph!$A$22</definedName>
    <definedName name="BLPH611" hidden="1">[45]Graph!$A$22</definedName>
    <definedName name="BLPH612" hidden="1">[45]Graph!$A$22</definedName>
    <definedName name="BLPH613" hidden="1">[45]Graph!$A$22</definedName>
    <definedName name="BLPH614" hidden="1">[45]Graph!$A$22</definedName>
    <definedName name="BLPH615" hidden="1">[45]Graph!$A$22</definedName>
    <definedName name="BLPH616" hidden="1">[45]Graph!$A$22</definedName>
    <definedName name="BLPH617" hidden="1">[45]Graph!$A$22</definedName>
    <definedName name="BLPH618" hidden="1">[45]Graph!$A$22</definedName>
    <definedName name="BLPH619" hidden="1">[45]Graph!$A$22</definedName>
    <definedName name="BLPH62" hidden="1">[45]Graph!$A$22</definedName>
    <definedName name="BLPH620" hidden="1">[45]Graph!$A$22</definedName>
    <definedName name="BLPH621" hidden="1">[45]Graph!$A$22</definedName>
    <definedName name="BLPH622" hidden="1">[45]Graph!$A$22</definedName>
    <definedName name="BLPH623" hidden="1">[45]Graph!$A$22</definedName>
    <definedName name="BLPH624" hidden="1">[45]Graph!$A$22</definedName>
    <definedName name="BLPH625" hidden="1">[45]Graph!$A$22</definedName>
    <definedName name="BLPH626" hidden="1">[45]Graph!$A$22</definedName>
    <definedName name="BLPH627" hidden="1">[45]Graph!$A$22</definedName>
    <definedName name="BLPH628" hidden="1">[45]Graph!$A$22</definedName>
    <definedName name="BLPH629" hidden="1">[45]Graph!$A$22</definedName>
    <definedName name="BLPH63" hidden="1">[45]Graph!$A$22</definedName>
    <definedName name="BLPH630" hidden="1">[45]Graph!$A$22</definedName>
    <definedName name="BLPH631" hidden="1">[45]Graph!$A$22</definedName>
    <definedName name="BLPH632" hidden="1">[45]Graph!$A$22</definedName>
    <definedName name="BLPH633" hidden="1">[45]Graph!$A$22</definedName>
    <definedName name="BLPH634" hidden="1">[45]Graph!$A$22</definedName>
    <definedName name="BLPH635" hidden="1">[45]Graph!$A$22</definedName>
    <definedName name="BLPH636" hidden="1">[45]Graph!$A$22</definedName>
    <definedName name="BLPH637" hidden="1">[45]Graph!$A$22</definedName>
    <definedName name="BLPH638" hidden="1">[45]Graph!$A$22</definedName>
    <definedName name="BLPH639" hidden="1">[45]Graph!$A$22</definedName>
    <definedName name="BLPH64" hidden="1">[45]Graph!$A$22</definedName>
    <definedName name="BLPH640" hidden="1">[45]Graph!$A$22</definedName>
    <definedName name="BLPH641" hidden="1">[45]Graph!$A$22</definedName>
    <definedName name="BLPH642" hidden="1">[45]Graph!$A$22</definedName>
    <definedName name="BLPH643" hidden="1">[45]Graph!$A$22</definedName>
    <definedName name="BLPH644" hidden="1">[45]Graph!$A$22</definedName>
    <definedName name="BLPH645" hidden="1">[45]Graph!$A$22</definedName>
    <definedName name="BLPH646" hidden="1">[45]Graph!$A$22</definedName>
    <definedName name="BLPH647" hidden="1">[45]Graph!$A$22</definedName>
    <definedName name="BLPH648" hidden="1">[45]Graph!$A$22</definedName>
    <definedName name="BLPH649" hidden="1">[45]Graph!$A$22</definedName>
    <definedName name="BLPH650" hidden="1">[45]Graph!$A$22</definedName>
    <definedName name="BLPH651" hidden="1">[45]Graph!$A$22</definedName>
    <definedName name="BLPH652" hidden="1">[45]Graph!$A$22</definedName>
    <definedName name="BLPH653" hidden="1">[45]Graph!$A$22</definedName>
    <definedName name="BLPH654" hidden="1">[45]Graph!$A$22</definedName>
    <definedName name="BLPH655" hidden="1">[45]Graph!$A$22</definedName>
    <definedName name="BLPH656" hidden="1">[45]Graph!$A$22</definedName>
    <definedName name="BLPH657" hidden="1">[45]Graph!$A$22</definedName>
    <definedName name="BLPH658" hidden="1">[45]Graph!$A$22</definedName>
    <definedName name="BLPH659" hidden="1">[45]Graph!$A$22</definedName>
    <definedName name="BLPH660" hidden="1">[45]Graph!$A$22</definedName>
    <definedName name="BLPH661" hidden="1">[45]Graph!$A$22</definedName>
    <definedName name="BLPH662" hidden="1">[45]Graph!$A$22</definedName>
    <definedName name="BLPH663" hidden="1">[45]Graph!$A$22</definedName>
    <definedName name="BLPH664" hidden="1">[45]Graph!$A$22</definedName>
    <definedName name="BLPH665" hidden="1">[45]Graph!$A$22</definedName>
    <definedName name="BLPH666" hidden="1">[45]Graph!$A$22</definedName>
    <definedName name="BLPH668" hidden="1">[45]Graph!$A$22</definedName>
    <definedName name="BLPH669" hidden="1">[45]Graph!$A$22</definedName>
    <definedName name="BLPH67" hidden="1">[45]Graph!$A$22</definedName>
    <definedName name="BLPH670" hidden="1">[45]Graph!$A$22</definedName>
    <definedName name="BLPH671" hidden="1">[45]Graph!$A$22</definedName>
    <definedName name="BLPH672" hidden="1">[45]Graph!$A$22</definedName>
    <definedName name="BLPH673" hidden="1">[45]Graph!$A$22</definedName>
    <definedName name="BLPH674" hidden="1">[45]Graph!$A$22</definedName>
    <definedName name="BLPH675" hidden="1">[45]Graph!$A$22</definedName>
    <definedName name="BLPH676" hidden="1">[45]Graph!$A$22</definedName>
    <definedName name="BLPH677" hidden="1">[45]Graph!$A$22</definedName>
    <definedName name="BLPH678" hidden="1">[45]Graph!$A$22</definedName>
    <definedName name="BLPH679" hidden="1">[45]Graph!$A$22</definedName>
    <definedName name="BLPH680" hidden="1">[45]Graph!$A$22</definedName>
    <definedName name="BLPH681" hidden="1">[45]Graph!$A$22</definedName>
    <definedName name="BLPH682" hidden="1">[45]Graph!$A$22</definedName>
    <definedName name="BLPH683" hidden="1">[45]Graph!$A$22</definedName>
    <definedName name="BLPH684" hidden="1">[45]Graph!$A$22</definedName>
    <definedName name="BLPH685" hidden="1">[45]Graph!$A$22</definedName>
    <definedName name="BLPH686" hidden="1">[45]Graph!$A$22</definedName>
    <definedName name="BLPH687" hidden="1">[45]Graph!$A$22</definedName>
    <definedName name="BLPH688" hidden="1">[45]Graph!$A$22</definedName>
    <definedName name="BLPH689" hidden="1">[45]Graph!$A$22</definedName>
    <definedName name="BLPH690" hidden="1">[45]Graph!$A$22</definedName>
    <definedName name="BLPH691" hidden="1">[45]Graph!$A$22</definedName>
    <definedName name="BLPH692" hidden="1">[45]Graph!$A$22</definedName>
    <definedName name="BLPH693" hidden="1">[45]Graph!$A$22</definedName>
    <definedName name="BLPH694" hidden="1">[45]Graph!$A$22</definedName>
    <definedName name="BLPH695" hidden="1">[45]Graph!$A$22</definedName>
    <definedName name="BLPH696" hidden="1">[45]Graph!$A$22</definedName>
    <definedName name="BLPH697" hidden="1">[45]Graph!$A$22</definedName>
    <definedName name="BLPH698" hidden="1">[45]Graph!$A$22</definedName>
    <definedName name="BLPH699" hidden="1">[45]Graph!$A$22</definedName>
    <definedName name="BLPH7" hidden="1">#REF!</definedName>
    <definedName name="BLPH700" hidden="1">[45]Graph!$A$22</definedName>
    <definedName name="BLPH701" hidden="1">[45]Graph!$A$22</definedName>
    <definedName name="BLPH702" hidden="1">[45]Graph!$A$22</definedName>
    <definedName name="BLPH703" hidden="1">[45]Graph!$A$22</definedName>
    <definedName name="BLPH704" hidden="1">[45]Graph!$A$22</definedName>
    <definedName name="BLPH705" hidden="1">[45]Graph!$A$22</definedName>
    <definedName name="BLPH706" hidden="1">[45]Graph!$A$22</definedName>
    <definedName name="BLPH707" hidden="1">[45]Graph!$A$22</definedName>
    <definedName name="BLPH708" hidden="1">[45]Graph!$A$22</definedName>
    <definedName name="BLPH709" hidden="1">[45]Graph!$A$22</definedName>
    <definedName name="BLPH710" hidden="1">[45]Graph!$A$22</definedName>
    <definedName name="BLPH711" hidden="1">[45]Graph!$A$22</definedName>
    <definedName name="BLPH712" hidden="1">[45]Graph!$A$22</definedName>
    <definedName name="BLPH713" hidden="1">[45]Graph!$A$22</definedName>
    <definedName name="BLPH714" hidden="1">[45]Graph!$A$22</definedName>
    <definedName name="BLPH715" hidden="1">[45]Graph!$A$22</definedName>
    <definedName name="BLPH716" hidden="1">[45]Graph!$A$22</definedName>
    <definedName name="BLPH717" hidden="1">[45]Graph!$A$22</definedName>
    <definedName name="BLPH718" hidden="1">[45]Graph!$A$22</definedName>
    <definedName name="BLPH719" hidden="1">[45]Graph!$A$22</definedName>
    <definedName name="BLPH72" hidden="1">[45]Graph!$A$22</definedName>
    <definedName name="BLPH720" hidden="1">[45]Graph!$A$22</definedName>
    <definedName name="BLPH721" hidden="1">[45]Graph!$A$22</definedName>
    <definedName name="BLPH722" hidden="1">[45]Graph!$A$22</definedName>
    <definedName name="BLPH723" hidden="1">[45]Graph!$A$22</definedName>
    <definedName name="BLPH724" hidden="1">[45]Graph!$A$22</definedName>
    <definedName name="BLPH725" hidden="1">[45]Graph!$A$22</definedName>
    <definedName name="BLPH726" hidden="1">[45]Graph!$A$22</definedName>
    <definedName name="BLPH727" hidden="1">[45]Graph!$A$22</definedName>
    <definedName name="BLPH728" hidden="1">[45]Graph!$A$22</definedName>
    <definedName name="BLPH729" hidden="1">[45]Graph!$A$22</definedName>
    <definedName name="BLPH73" hidden="1">[45]Graph!$A$22</definedName>
    <definedName name="BLPH730" hidden="1">[45]Graph!$A$22</definedName>
    <definedName name="BLPH731" hidden="1">[45]Graph!$A$22</definedName>
    <definedName name="BLPH732" hidden="1">[45]Graph!$A$22</definedName>
    <definedName name="BLPH733" hidden="1">[45]Graph!$A$22</definedName>
    <definedName name="BLPH734" hidden="1">[45]Graph!$A$22</definedName>
    <definedName name="BLPH735" hidden="1">[45]Graph!$A$22</definedName>
    <definedName name="BLPH736" hidden="1">[45]Graph!$A$22</definedName>
    <definedName name="BLPH737" hidden="1">[45]Graph!$A$22</definedName>
    <definedName name="BLPH738" hidden="1">[45]Graph!$A$22</definedName>
    <definedName name="BLPH739" hidden="1">[45]Graph!$A$22</definedName>
    <definedName name="BLPH74" hidden="1">[45]Graph!$A$22</definedName>
    <definedName name="BLPH740" hidden="1">[45]Graph!$A$22</definedName>
    <definedName name="BLPH741" hidden="1">[45]Graph!$A$22</definedName>
    <definedName name="BLPH742" hidden="1">[45]Graph!$A$22</definedName>
    <definedName name="BLPH743" hidden="1">[45]Graph!$A$22</definedName>
    <definedName name="BLPH744" hidden="1">[45]Graph!$A$22</definedName>
    <definedName name="BLPH745" hidden="1">[45]Graph!$A$22</definedName>
    <definedName name="BLPH746" hidden="1">[45]Graph!$A$22</definedName>
    <definedName name="BLPH747" hidden="1">[45]Graph!$A$22</definedName>
    <definedName name="BLPH748" hidden="1">[45]Graph!$A$22</definedName>
    <definedName name="BLPH749" hidden="1">[45]Graph!$A$22</definedName>
    <definedName name="BLPH75" hidden="1">[45]Graph!$A$22</definedName>
    <definedName name="BLPH750" hidden="1">[45]Graph!$A$22</definedName>
    <definedName name="BLPH751" hidden="1">[45]Graph!$A$22</definedName>
    <definedName name="BLPH752" hidden="1">[45]Graph!$A$22</definedName>
    <definedName name="BLPH753" hidden="1">[45]Graph!$A$22</definedName>
    <definedName name="BLPH754" hidden="1">[45]Graph!$A$22</definedName>
    <definedName name="BLPH755" hidden="1">[45]Graph!$A$22</definedName>
    <definedName name="BLPH756" hidden="1">[45]Graph!$A$22</definedName>
    <definedName name="BLPH757" hidden="1">[45]Graph!$A$22</definedName>
    <definedName name="BLPH758" hidden="1">[45]Graph!$A$22</definedName>
    <definedName name="BLPH759" hidden="1">[45]Graph!$A$22</definedName>
    <definedName name="BLPH76" hidden="1">[45]Graph!$A$22</definedName>
    <definedName name="BLPH760" hidden="1">[45]Graph!$A$22</definedName>
    <definedName name="BLPH761" hidden="1">[45]Graph!$A$22</definedName>
    <definedName name="BLPH762" hidden="1">[45]Graph!$A$22</definedName>
    <definedName name="BLPH763" hidden="1">[45]Graph!$A$22</definedName>
    <definedName name="BLPH764" hidden="1">[45]Graph!$A$22</definedName>
    <definedName name="BLPH765" hidden="1">[45]Graph!$A$22</definedName>
    <definedName name="BLPH766" hidden="1">'[45]Europe sales Graph'!#REF!</definedName>
    <definedName name="BLPH767" hidden="1">'[45]Europe sales Graph'!#REF!</definedName>
    <definedName name="BLPH768" hidden="1">[45]Graph!$A$22</definedName>
    <definedName name="BLPH769" hidden="1">[45]Graph!$A$22</definedName>
    <definedName name="BLPH77" hidden="1">[45]Graph!$A$22</definedName>
    <definedName name="BLPH770" hidden="1">[45]Graph!$A$22</definedName>
    <definedName name="BLPH771" hidden="1">[45]Graph!$A$22</definedName>
    <definedName name="BLPH772" hidden="1">[45]Graph!$A$22</definedName>
    <definedName name="BLPH773" hidden="1">[45]Graph!$A$22</definedName>
    <definedName name="BLPH774" hidden="1">[45]Graph!$A$22</definedName>
    <definedName name="BLPH775" hidden="1">'[45]Europe sales Graph'!#REF!</definedName>
    <definedName name="BLPH776" hidden="1">[45]Graph!$A$22</definedName>
    <definedName name="BLPH777" hidden="1">[45]Graph!$A$22</definedName>
    <definedName name="BLPH778" hidden="1">[45]Graph!$A$22</definedName>
    <definedName name="BLPH779" hidden="1">[45]Graph!$A$22</definedName>
    <definedName name="BLPH78" hidden="1">[45]Graph!$A$22</definedName>
    <definedName name="BLPH780" hidden="1">[45]Graph!$A$22</definedName>
    <definedName name="BLPH781" hidden="1">[45]Graph!$A$22</definedName>
    <definedName name="BLPH782" hidden="1">[45]Graph!$A$22</definedName>
    <definedName name="BLPH783" hidden="1">[45]Graph!$A$22</definedName>
    <definedName name="BLPH784" hidden="1">[45]Graph!$A$22</definedName>
    <definedName name="BLPH785" hidden="1">[45]Graph!$A$22</definedName>
    <definedName name="BLPH786" hidden="1">[45]Graph!$A$22</definedName>
    <definedName name="BLPH787" hidden="1">'[45]Europe sales Graph'!$A$15</definedName>
    <definedName name="BLPH788" hidden="1">'[45]Europe sales Graph'!$D$15</definedName>
    <definedName name="BLPH789" hidden="1">[45]Graph!$A$22</definedName>
    <definedName name="BLPH79" hidden="1">[45]Graph!$A$22</definedName>
    <definedName name="BLPH790" hidden="1">[45]Graph!$A$22</definedName>
    <definedName name="BLPH791" hidden="1">[45]Graph!$A$22</definedName>
    <definedName name="BLPH792" hidden="1">[45]Graph!$A$22</definedName>
    <definedName name="BLPH793" hidden="1">[45]Graph!$A$22</definedName>
    <definedName name="BLPH794" hidden="1">[45]Graph!$A$22</definedName>
    <definedName name="BLPH795" hidden="1">[45]Graph!$A$22</definedName>
    <definedName name="BLPH796" hidden="1">[45]Graph!$A$22</definedName>
    <definedName name="BLPH797" hidden="1">[45]Graph!$A$22</definedName>
    <definedName name="BLPH798" hidden="1">[45]Graph!$A$22</definedName>
    <definedName name="BLPH799" hidden="1">[45]Graph!$A$22</definedName>
    <definedName name="BLPH8" hidden="1">#REF!</definedName>
    <definedName name="BLPH80" hidden="1">[45]Graph!$A$22</definedName>
    <definedName name="BLPH800" hidden="1">[45]Graph!$A$22</definedName>
    <definedName name="BLPH801" hidden="1">[45]Graph!$A$22</definedName>
    <definedName name="BLPH802" hidden="1">[45]Graph!$A$22</definedName>
    <definedName name="BLPH803" hidden="1">[45]Graph!$A$22</definedName>
    <definedName name="BLPH804" hidden="1">[45]Graph!$A$22</definedName>
    <definedName name="BLPH805" hidden="1">[45]Graph!$A$22</definedName>
    <definedName name="BLPH806" hidden="1">[45]Graph!$A$22</definedName>
    <definedName name="BLPH807" hidden="1">[45]Graph!$A$22</definedName>
    <definedName name="BLPH808" hidden="1">[45]Graph!$A$22</definedName>
    <definedName name="BLPH809" hidden="1">[45]Graph!$A$22</definedName>
    <definedName name="BLPH81" hidden="1">[45]Graph!$A$22</definedName>
    <definedName name="BLPH810" hidden="1">[45]Graph!$A$22</definedName>
    <definedName name="BLPH811" hidden="1">[45]Graph!$A$22</definedName>
    <definedName name="BLPH812" hidden="1">[45]Graph!$A$22</definedName>
    <definedName name="BLPH813" hidden="1">[45]Graph!$A$22</definedName>
    <definedName name="BLPH814" hidden="1">[45]Graph!$A$22</definedName>
    <definedName name="BLPH815" hidden="1">[45]Graph!$A$22</definedName>
    <definedName name="BLPH816" hidden="1">[45]Graph!$A$22</definedName>
    <definedName name="BLPH817" hidden="1">[45]Graph!$A$22</definedName>
    <definedName name="BLPH818" hidden="1">[45]Graph!$A$22</definedName>
    <definedName name="BLPH819" hidden="1">[45]Graph!$A$22</definedName>
    <definedName name="BLPH82" hidden="1">[45]Graph!$A$22</definedName>
    <definedName name="BLPH820" hidden="1">[45]Graph!$A$22</definedName>
    <definedName name="BLPH821" hidden="1">[45]Graph!$A$22</definedName>
    <definedName name="BLPH822" hidden="1">[45]Graph!$A$22</definedName>
    <definedName name="BLPH823" hidden="1">[45]Graph!$A$22</definedName>
    <definedName name="BLPH824" hidden="1">[45]Graph!$A$22</definedName>
    <definedName name="BLPH825" hidden="1">[45]Graph!$A$22</definedName>
    <definedName name="BLPH826" hidden="1">[45]Graph!$A$22</definedName>
    <definedName name="BLPH827" hidden="1">[45]Graph!$A$22</definedName>
    <definedName name="BLPH828" hidden="1">[45]Graph!$A$22</definedName>
    <definedName name="BLPH829" hidden="1">[45]Graph!$A$22</definedName>
    <definedName name="BLPH83" hidden="1">[45]Graph!$A$22</definedName>
    <definedName name="BLPH830" hidden="1">[45]Graph!$A$22</definedName>
    <definedName name="BLPH831" hidden="1">[45]Graph!$A$22</definedName>
    <definedName name="BLPH832" hidden="1">[45]Graph!$A$22</definedName>
    <definedName name="BLPH833" hidden="1">[45]Graph!$A$22</definedName>
    <definedName name="BLPH834" hidden="1">[45]Graph!$A$22</definedName>
    <definedName name="BLPH835" hidden="1">[45]Graph!$A$22</definedName>
    <definedName name="BLPH836" hidden="1">'[45]Europe sales Graph'!$A$39</definedName>
    <definedName name="BLPH837" hidden="1">'[45]Europe sales Graph'!$F$39</definedName>
    <definedName name="BLPH838" hidden="1">'[45]Europe sales Graph'!$J$39</definedName>
    <definedName name="BLPH839" hidden="1">'[45]Europe sales Graph'!$N$39</definedName>
    <definedName name="BLPH84" hidden="1">[45]Graph!$A$22</definedName>
    <definedName name="BLPH840" hidden="1">'[45]GER IFO vs Const'!$A$5</definedName>
    <definedName name="BLPH841" hidden="1">'[45]GER IFO vs Const'!$A$5</definedName>
    <definedName name="BLPH842" hidden="1">'[45]GER IFO vs Const'!$D$5</definedName>
    <definedName name="BLPH843" hidden="1">'[45]GER IFO vs Const'!$A$5</definedName>
    <definedName name="BLPH844" hidden="1">'[45]GER IFO vs Const'!$A$5</definedName>
    <definedName name="BLPH845" hidden="1">'[45]GER IFO vs Const'!$A$5</definedName>
    <definedName name="BLPH846" hidden="1">'[45]GER IFO vs Const'!$A$5</definedName>
    <definedName name="BLPH847" hidden="1">'[45]GER IFO vs Const'!$A$5</definedName>
    <definedName name="BLPH848" hidden="1">'[45]GER IFO vs Const'!$A$5</definedName>
    <definedName name="BLPH85" hidden="1">[45]Graph!$A$22</definedName>
    <definedName name="BLPH86" hidden="1">[45]Graph!$A$22</definedName>
    <definedName name="BLPH860" hidden="1">#REF!</definedName>
    <definedName name="BLPH861" hidden="1">'[45]GER IFO vs Const'!$A$5</definedName>
    <definedName name="BLPH862" hidden="1">#REF!</definedName>
    <definedName name="BLPH863" hidden="1">'[45]GER IFO vs Const'!$A$5</definedName>
    <definedName name="BLPH864" hidden="1">'[45]GER IFO vs Const'!$A$5</definedName>
    <definedName name="BLPH865" hidden="1">'[45]GER IFO vs Const'!$A$5</definedName>
    <definedName name="BLPH866" hidden="1">'[45]GER IFO vs Const'!$A$5</definedName>
    <definedName name="BLPH867" hidden="1">'[45]GER IFO vs Const'!$A$5</definedName>
    <definedName name="BLPH868" hidden="1">'[45]GER IFO vs Const'!$A$5</definedName>
    <definedName name="BLPH869" hidden="1">'[45]GER IFO vs Const'!$A$5</definedName>
    <definedName name="BLPH87" hidden="1">[45]Graph!$A$22</definedName>
    <definedName name="BLPH870" hidden="1">'[45]GER IFO vs Const'!$A$5</definedName>
    <definedName name="BLPH871" hidden="1">'[45]GER IFO vs Const'!$A$5</definedName>
    <definedName name="BLPH872" hidden="1">'[45]GER IFO vs Const'!$A$5</definedName>
    <definedName name="BLPH873" hidden="1">'[45]GER IFO vs Const'!$A$5</definedName>
    <definedName name="BLPH874" hidden="1">'[45]GER IFO vs Const'!$A$5</definedName>
    <definedName name="BLPH875" hidden="1">'[45]GER IFO vs Const'!$A$5</definedName>
    <definedName name="BLPH876" hidden="1">'[45]GER IFO vs Const'!$A$5</definedName>
    <definedName name="BLPH877" hidden="1">'[45]GER IFO vs Const'!$A$5</definedName>
    <definedName name="BLPH878" hidden="1">'[45]GER IFO vs Const'!$A$5</definedName>
    <definedName name="BLPH879" hidden="1">'[45]GER IFO vs Const'!$A$5</definedName>
    <definedName name="BLPH88" hidden="1">[45]Graph!$A$22</definedName>
    <definedName name="BLPH880" hidden="1">'[45]GER IFO vs Const'!$A$5</definedName>
    <definedName name="BLPH881" hidden="1">'[45]GER IFO vs Const'!$A$5</definedName>
    <definedName name="BLPH882" hidden="1">'[45]GER IFO vs Const'!$A$5</definedName>
    <definedName name="BLPH883" hidden="1">'[45]GER IFO vs Const'!$A$5</definedName>
    <definedName name="BLPH884" hidden="1">'[45]GER IFO vs Const'!$A$5</definedName>
    <definedName name="BLPH885" hidden="1">'[45]GER IFO vs Const'!$A$5</definedName>
    <definedName name="BLPH886" hidden="1">'[45]GER IFO vs Const'!$A$5</definedName>
    <definedName name="BLPH887" hidden="1">'[45]GER IFO vs Const'!$A$5</definedName>
    <definedName name="BLPH888" hidden="1">'[45]GER IFO vs Const'!$A$5</definedName>
    <definedName name="BLPH889" hidden="1">'[45]GER IFO vs Const'!$A$5</definedName>
    <definedName name="BLPH89" hidden="1">[45]Graph!$A$22</definedName>
    <definedName name="BLPH890" hidden="1">'[45]GER IFO vs Const'!$A$5</definedName>
    <definedName name="BLPH891" hidden="1">'[45]GER IFO vs Const'!$A$5</definedName>
    <definedName name="BLPH892" hidden="1">'[45]GER IFO vs Const'!$A$5</definedName>
    <definedName name="BLPH893" hidden="1">'[45]GER IFO vs Const'!$A$5</definedName>
    <definedName name="BLPH894" hidden="1">'[45]GER IFO vs Const'!$A$5</definedName>
    <definedName name="BLPH895" hidden="1">'[45]GER IFO vs Const'!$A$5</definedName>
    <definedName name="BLPH896" hidden="1">'[45]GER IFO vs Const'!$A$5</definedName>
    <definedName name="BLPH897" hidden="1">'[45]GER IFO vs Const'!$A$5</definedName>
    <definedName name="BLPH898" hidden="1">'[45]GER IFO vs Const'!$A$5</definedName>
    <definedName name="BLPH899" hidden="1">'[45]GER IFO vs Const'!$A$5</definedName>
    <definedName name="BLPH9" hidden="1">#REF!</definedName>
    <definedName name="BLPH90" hidden="1">[45]Graph!$A$22</definedName>
    <definedName name="BLPH900" hidden="1">'[45]GER IFO vs Const'!$A$5</definedName>
    <definedName name="BLPH901" hidden="1">'[45]GER IFO vs Const'!$A$5</definedName>
    <definedName name="BLPH902" hidden="1">'[45]GER IFO vs Const'!$A$5</definedName>
    <definedName name="BLPH903" hidden="1">'[45]GER IFO vs Const'!$A$5</definedName>
    <definedName name="BLPH904" hidden="1">'[45]GER IFO vs Const'!$A$5</definedName>
    <definedName name="BLPH905" hidden="1">'[45]GER IFO vs Const'!$A$5</definedName>
    <definedName name="BLPH906" hidden="1">'[45]GER IFO vs Const'!$A$5</definedName>
    <definedName name="BLPH907" hidden="1">'[45]GER IFO vs Const'!$A$5</definedName>
    <definedName name="BLPH908" hidden="1">'[45]GER IFO vs Const'!$A$5</definedName>
    <definedName name="BLPH909" hidden="1">'[45]GER IFO vs Const'!$A$5</definedName>
    <definedName name="BLPH91" hidden="1">[45]Graph!$A$22</definedName>
    <definedName name="BLPH910" hidden="1">'[45]GER IFO vs Const'!$A$5</definedName>
    <definedName name="BLPH911" hidden="1">'[45]GER IFO vs Const'!$A$5</definedName>
    <definedName name="BLPH912" hidden="1">'[45]GER IFO vs Const'!$A$5</definedName>
    <definedName name="BLPH913" hidden="1">'[45]GER IFO vs Const'!$A$5</definedName>
    <definedName name="BLPH914" hidden="1">'[45]GER IFO vs Const'!$A$5</definedName>
    <definedName name="BLPH915" hidden="1">'[45]GER IFO vs Const'!$A$5</definedName>
    <definedName name="BLPH916" hidden="1">'[45]GER IFO vs Const'!$A$5</definedName>
    <definedName name="BLPH917" hidden="1">'[45]GER IFO vs Const'!$A$5</definedName>
    <definedName name="BLPH918" hidden="1">'[45]GER IFO vs Const'!$A$5</definedName>
    <definedName name="BLPH919" hidden="1">'[45]GER IFO vs Const'!$A$5</definedName>
    <definedName name="BLPH92" hidden="1">[45]Graph!$A$22</definedName>
    <definedName name="BLPH920" hidden="1">'[45]GER IFO vs Const'!$A$5</definedName>
    <definedName name="BLPH921" hidden="1">'[45]GER IFO vs Const'!$A$5</definedName>
    <definedName name="BLPH922" hidden="1">'[45]GER IFO vs Const'!$A$5</definedName>
    <definedName name="BLPH923" hidden="1">'[45]GER IFO vs Const'!$A$5</definedName>
    <definedName name="BLPH924" hidden="1">'[45]GER IFO vs Const'!$A$5</definedName>
    <definedName name="BLPH925" hidden="1">'[45]GER IFO vs Const'!$A$5</definedName>
    <definedName name="BLPH926" hidden="1">'[45]GER IFO vs Const'!$A$5</definedName>
    <definedName name="BLPH927" hidden="1">'[45]GER IFO vs Const'!$A$5</definedName>
    <definedName name="BLPH928" hidden="1">'[45]GER IFO vs Const'!$A$5</definedName>
    <definedName name="BLPH929" hidden="1">'[45]GER IFO vs Const'!$A$5</definedName>
    <definedName name="BLPH93" hidden="1">[45]Graph!$A$22</definedName>
    <definedName name="BLPH930" hidden="1">'[45]GER IFO vs Const'!$A$5</definedName>
    <definedName name="BLPH931" hidden="1">'[45]GER IFO vs Const'!$A$5</definedName>
    <definedName name="BLPH932" hidden="1">'[45]GER IFO vs Const'!$A$5</definedName>
    <definedName name="BLPH933" hidden="1">'[45]GER IFO vs Const'!$A$5</definedName>
    <definedName name="BLPH934" hidden="1">'[45]GER IFO vs Const'!$A$5</definedName>
    <definedName name="BLPH935" hidden="1">'[45]GER IFO vs Const'!$A$5</definedName>
    <definedName name="BLPH936" hidden="1">'[45]GER IFO vs Const'!$A$5</definedName>
    <definedName name="BLPH937" hidden="1">'[45]GER IFO vs Const'!$A$5</definedName>
    <definedName name="BLPH938" hidden="1">'[45]GER IFO vs Const'!$A$5</definedName>
    <definedName name="BLPH939" hidden="1">'[45]GER IFO vs Const'!$A$5</definedName>
    <definedName name="BLPH94" hidden="1">[45]Graph!$A$22</definedName>
    <definedName name="BLPH940" hidden="1">'[45]GER IFO vs Const'!$A$5</definedName>
    <definedName name="BLPH941" hidden="1">'[45]GER IFO vs Const'!$A$5</definedName>
    <definedName name="BLPH942" hidden="1">'[45]GER IFO vs Const'!$A$5</definedName>
    <definedName name="BLPH943" hidden="1">'[45]GER IFO vs Const'!$A$5</definedName>
    <definedName name="BLPH944" hidden="1">'[45]GER IFO vs Const'!$A$5</definedName>
    <definedName name="BLPH945" hidden="1">'[45]GER IFO vs Const'!$F$120</definedName>
    <definedName name="BLPH946" hidden="1">'[45]GER IFO vs Const'!$I$120</definedName>
    <definedName name="BLPH947" hidden="1">'[45]GER IFO vs Const'!$A$5</definedName>
    <definedName name="BLPH948" hidden="1">'[45]EU Ind vs EU Cons'!$A$3</definedName>
    <definedName name="BLPH949" hidden="1">'[45]EU Ind vs EU Cons'!$D$3</definedName>
    <definedName name="BLPH95" hidden="1">[45]Graph!$A$22</definedName>
    <definedName name="BLPH950" hidden="1">'[45]GER IFO vs Const'!$A$5</definedName>
    <definedName name="BLPH951" hidden="1">'[45]GER IFO vs Const'!$A$5</definedName>
    <definedName name="BLPH952" hidden="1">'[45]GER IFO vs Const'!$A$5</definedName>
    <definedName name="BLPH953" hidden="1">'[45]GER IFO vs Const'!$A$5</definedName>
    <definedName name="BLPH954" hidden="1">'[45]GER IFO vs Const'!$A$5</definedName>
    <definedName name="BLPH955" hidden="1">'[45]GER IFO vs Const'!$A$5</definedName>
    <definedName name="BLPH956" hidden="1">'[45]GER IFO vs Const'!$A$5</definedName>
    <definedName name="BLPH957" hidden="1">'[45]GER IFO vs Const'!$A$5</definedName>
    <definedName name="BLPH958" hidden="1">'[45]GER IFO vs Const'!$A$5</definedName>
    <definedName name="BLPH959" hidden="1">'[45]GER IFO vs Const'!$A$5</definedName>
    <definedName name="BLPH96" hidden="1">[45]Graph!$A$22</definedName>
    <definedName name="BLPH960" hidden="1">'[45]GER IFO vs Const'!$A$5</definedName>
    <definedName name="BLPH961" hidden="1">'[45]GER IFO vs Const'!$A$5</definedName>
    <definedName name="BLPH962" hidden="1">'[45]GER IFO vs Const'!$A$5</definedName>
    <definedName name="BLPH963" hidden="1">'[45]GER IFO vs Const'!$A$5</definedName>
    <definedName name="BLPH964" hidden="1">'[45]GER IFO vs Const'!$A$5</definedName>
    <definedName name="BLPH965" hidden="1">'[45]GER IFO vs Const'!$A$5</definedName>
    <definedName name="BLPH966" hidden="1">'[45]GER IFO vs Const'!$A$5</definedName>
    <definedName name="BLPH967" hidden="1">'[45]GER IFO vs Const'!$A$5</definedName>
    <definedName name="BLPH968" hidden="1">'[45]GER IFO vs Const'!$A$5</definedName>
    <definedName name="BLPH969" hidden="1">'[45]GER IFO vs Const'!$A$5</definedName>
    <definedName name="BLPH97" hidden="1">[45]Graph!$A$22</definedName>
    <definedName name="BLPH970" hidden="1">'[45]GER IFO vs Const'!$A$5</definedName>
    <definedName name="BLPH971" hidden="1">'[45]GER IFO vs Const'!$A$5</definedName>
    <definedName name="BLPH972" hidden="1">'[45]GER IFO vs Const'!$A$5</definedName>
    <definedName name="BLPH973" hidden="1">'[45]GER IFO vs Const'!$A$5</definedName>
    <definedName name="BLPH974" hidden="1">'[45]GER IFO vs Const'!$A$5</definedName>
    <definedName name="BLPH975" hidden="1">'[45]GER IFO vs Const'!$A$5</definedName>
    <definedName name="BLPH976" hidden="1">'[45]GER IFO vs Const'!$A$5</definedName>
    <definedName name="BLPH977" hidden="1">'[45]GER IFO vs Const'!$A$5</definedName>
    <definedName name="BLPH978" hidden="1">'[45]GER IFO vs Const'!$A$5</definedName>
    <definedName name="BLPH979" hidden="1">'[45]GER IFO vs Const'!$A$5</definedName>
    <definedName name="BLPH98" hidden="1">[45]Graph!$A$22</definedName>
    <definedName name="BLPH980" hidden="1">'[45]GER IFO vs Const'!$A$5</definedName>
    <definedName name="BLPH981" hidden="1">'[45]GER IFO vs Const'!$A$5</definedName>
    <definedName name="BLPH982" hidden="1">'[45]GER IFO vs Const'!$A$5</definedName>
    <definedName name="BLPH983" hidden="1">'[45]GER IFO vs Const'!$A$5</definedName>
    <definedName name="BLPH984" hidden="1">'[45]GER IFO vs Const'!$A$5</definedName>
    <definedName name="BLPH985" hidden="1">'[45]GER IFO vs Const'!$A$5</definedName>
    <definedName name="BLPH986" hidden="1">'[45]GER IFO vs Const'!$A$5</definedName>
    <definedName name="BLPH987" hidden="1">'[45]GER IFO vs Const'!$A$5</definedName>
    <definedName name="BLPH988" hidden="1">'[45]GER IFO vs Const'!$A$5</definedName>
    <definedName name="BLPH989" hidden="1">'[45]GER IFO vs Const'!$A$5</definedName>
    <definedName name="BLPH99" hidden="1">[45]Graph!$A$22</definedName>
    <definedName name="BLPH990" hidden="1">'[45]GER IFO vs Const'!$A$5</definedName>
    <definedName name="BLPH991" hidden="1">'[45]GER IFO vs Const'!$A$5</definedName>
    <definedName name="BLPH992" hidden="1">'[45]GER IFO vs Const'!$A$5</definedName>
    <definedName name="BLPH993" hidden="1">'[45]GER IFO vs Const'!$A$5</definedName>
    <definedName name="BLPH994" hidden="1">'[45]GER IFO vs Const'!$A$5</definedName>
    <definedName name="BLPH995" hidden="1">'[45]GER IFO vs Const'!$A$5</definedName>
    <definedName name="BLPH996" hidden="1">'[45]GER IFO vs Const'!$A$5</definedName>
    <definedName name="BLPH997" hidden="1">'[45]GER IFO vs Const'!$A$5</definedName>
    <definedName name="BLPH998" hidden="1">'[45]GER IFO vs Const'!$A$5</definedName>
    <definedName name="BLPH999" hidden="1">'[45]GER IFO vs Const'!$A$5</definedName>
    <definedName name="BNBNBN">#N/A</definedName>
    <definedName name="bnbnhbnh">#N/A</definedName>
    <definedName name="BO">#REF!</definedName>
    <definedName name="BO_per_upload_revenues_outbound_june_Elenca">#REF!</definedName>
    <definedName name="BOFamily_Table">#REF!</definedName>
    <definedName name="boh" hidden="1">{"PAGE1",#N/A,FALSE,"Consolidation";"PAGE2",#N/A,FALSE,"Consolidation";"PAGE3",#N/A,FALSE,"Consolidation";"PAGE4",#N/A,FALSE,"Consolidation";"PAGE5",#N/A,FALSE,"Consolidation";"PAGE6",#N/A,FALSE,"Consolidation";"PAGE7",#N/A,FALSE,"Consolidation"}</definedName>
    <definedName name="BondCumWarrantSwitch">'[2]NAV Old'!$F$12</definedName>
    <definedName name="BONIF">#REF!</definedName>
    <definedName name="BOY">'[1]#RIF'!$H$415</definedName>
    <definedName name="Brand_Codes">[31]Variables!$J$47:$J$65</definedName>
    <definedName name="Brand_Names">[31]Variables!$K$47:$K$65</definedName>
    <definedName name="Brand_Table">[31]Variables!$J$47:$K$69</definedName>
    <definedName name="BridgeTakeDownFee">'[2]NAV Old'!#REF!</definedName>
    <definedName name="BS_Investments">'[1]Stato Patrimoniale'!#REF!</definedName>
    <definedName name="BS_Straight_Preferred">'[1]Stato Patrimoniale'!#REF!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u">#REF!</definedName>
    <definedName name="Budget">#REF!</definedName>
    <definedName name="Budget_01">'[46]BUDGET ''04_rw'!$A$1:$V$71</definedName>
    <definedName name="Budget_99">'[46]BUDGET ''04_rw'!$A$1:$V$71</definedName>
    <definedName name="Budget_annuale">'[47]Budget 2000'!$A$1:$O$84</definedName>
    <definedName name="Budget_commerciale_5a">[47]Commerciale!$A$1:$O$43</definedName>
    <definedName name="Budget_commerciale_5b">[47]Commerciale!$Q$50:$AF$91</definedName>
    <definedName name="Budget_commerciale_5c">[47]Commerciale!$AG$95:$AX$119</definedName>
    <definedName name="Budget_Economico">[48]BGT_A!$A$1:$BI$200</definedName>
    <definedName name="Budget_finanziario_8b">[47]Finanza!$Q$35:$AE$83</definedName>
    <definedName name="Budget_Logistica_6a">[47]Logistica!$A$1:$O$41</definedName>
    <definedName name="Budget_Logistica_6b">[47]Logistica!$Q$41:$AG$73</definedName>
    <definedName name="Budget_Logistica_6c">[47]Logistica!$AS$120:$BJ$145</definedName>
    <definedName name="Budget_mensilizzato">'[49]Budget 2003'!$AD$94:$BF$184</definedName>
    <definedName name="Budget_struttura_7a">[47]Struttura!$A$1:$O$49</definedName>
    <definedName name="Budget_struttura_7b">[47]Struttura!$R$22:$AH$117</definedName>
    <definedName name="Budget_struttura_7c">[47]Struttura!$AR$154:$BI$199</definedName>
    <definedName name="Budget_vendite_mensile">'[46]BUDGET ''04_rw'!$AI$164:$AV$191</definedName>
    <definedName name="Buget_finanziario_8a">[47]Finanza!$A$1:$O$32</definedName>
    <definedName name="BuyBackTrig">'[2]NAV Old'!#REF!</definedName>
    <definedName name="BVBVBV">#N/A</definedName>
    <definedName name="bvnbvn">#N/A</definedName>
    <definedName name="bvnbvnmm">#N/A</definedName>
    <definedName name="bvps00">#REF!</definedName>
    <definedName name="bvps01">#REF!</definedName>
    <definedName name="bvps02">#REF!</definedName>
    <definedName name="bvps94">#REF!</definedName>
    <definedName name="bvps95">#REF!</definedName>
    <definedName name="bvps96">#REF!</definedName>
    <definedName name="bvps97">#REF!</definedName>
    <definedName name="bvps98">#REF!</definedName>
    <definedName name="bvps99">#REF!</definedName>
    <definedName name="c.e.">[32]Investimenti!$AO$25:$AR$105</definedName>
    <definedName name="C_">#REF!</definedName>
    <definedName name="c_1">#REF!</definedName>
    <definedName name="c_2">#REF!</definedName>
    <definedName name="C_4_Ratio">'[27]Input schedule'!$FP$6:$FP$23</definedName>
    <definedName name="C_5_Ratio">'[27]Input schedule'!$FO$6:$FO$23</definedName>
    <definedName name="Cables">[34]Input!#REF!</definedName>
    <definedName name="cac" hidden="1">{#N/A,#N/A,TRUE,"covmen";#N/A,#N/A,TRUE,"ECORID";#N/A,#N/A,TRUE,"ECOTRA";#N/A,#N/A,TRUE,"ECOTOT";#N/A,#N/A,TRUE,"FATSOC";#N/A,#N/A,TRUE,"FATDIV";#N/A,#N/A,TRUE,"FATGEO";#N/A,#N/A,TRUE,"ORDINI";#N/A,#N/A,TRUE,"TESORI";#N/A,#N/A,TRUE,"RENDFIN"}</definedName>
    <definedName name="Calc_It">#N/A</definedName>
    <definedName name="calendar">#REF!</definedName>
    <definedName name="Calendar_Table">#REF!</definedName>
    <definedName name="can">'[50]Elenco (escluso OPI backbone)'!$H$5</definedName>
    <definedName name="canone">#REF!</definedName>
    <definedName name="CAP">#REF!</definedName>
    <definedName name="capempl00">#REF!</definedName>
    <definedName name="capempl01">#REF!</definedName>
    <definedName name="capempl02">#REF!</definedName>
    <definedName name="capempl96">#REF!</definedName>
    <definedName name="capempl97">#REF!</definedName>
    <definedName name="capempl98">#REF!</definedName>
    <definedName name="capempl99">#REF!</definedName>
    <definedName name="Capex_Amm">[34]Input!#REF!</definedName>
    <definedName name="Capex_CoGe">[34]Input!#REF!</definedName>
    <definedName name="Capex_Dis">[34]Input!#REF!</definedName>
    <definedName name="Capex_Month">'[51]Immobilizz. &amp; Amm.ti'!$C$90:$AA$127</definedName>
    <definedName name="capex00">#REF!</definedName>
    <definedName name="capex01">#REF!</definedName>
    <definedName name="capex02">#REF!</definedName>
    <definedName name="capex92">#REF!</definedName>
    <definedName name="capex93">#REF!</definedName>
    <definedName name="capex94">#REF!</definedName>
    <definedName name="capex95">#REF!</definedName>
    <definedName name="capex96">#REF!</definedName>
    <definedName name="capex97">#REF!</definedName>
    <definedName name="capex98">#REF!</definedName>
    <definedName name="capex99">#REF!</definedName>
    <definedName name="CAPEXWIRELINE98">'[2]NAV Old'!#REF!</definedName>
    <definedName name="CapexYear">'[1]#RIF'!$B$1:$B$65536</definedName>
    <definedName name="CapGainTrigger1">'[2]NAV Old'!#REF!</definedName>
    <definedName name="CapGainTrigger2">'[2]NAV Old'!#REF!</definedName>
    <definedName name="CapGainTrigger3">'[2]NAV Old'!$F$9</definedName>
    <definedName name="CapGainTrigger4">'[2]NAV Old'!$F$10</definedName>
    <definedName name="CapitalGainTaxRate">'[2]NAV Old'!#REF!</definedName>
    <definedName name="CapitalGainTrigger3">'[2]NAV Old'!$F$9</definedName>
    <definedName name="CapitalGainTrigger4">'[2]NAV Old'!$F$10</definedName>
    <definedName name="capitalisation">#REF!</definedName>
    <definedName name="carrapx">#REF!</definedName>
    <definedName name="carrasales00">#REF!</definedName>
    <definedName name="carrasales92">#REF!</definedName>
    <definedName name="carrasales93">#REF!</definedName>
    <definedName name="carrasales94">#REF!</definedName>
    <definedName name="carrasales95">#REF!</definedName>
    <definedName name="carrasales96">#REF!</definedName>
    <definedName name="carrasales97">#REF!</definedName>
    <definedName name="carrasales98">#REF!</definedName>
    <definedName name="carrasales99">#REF!</definedName>
    <definedName name="carrbv00">#REF!</definedName>
    <definedName name="carrbv95">#REF!</definedName>
    <definedName name="carrbv96">#REF!</definedName>
    <definedName name="carrbv97">#REF!</definedName>
    <definedName name="carrbv98">#REF!</definedName>
    <definedName name="carrbv99">#REF!</definedName>
    <definedName name="carrcash00">#REF!</definedName>
    <definedName name="carrcash92">#REF!</definedName>
    <definedName name="carrcash93">#REF!</definedName>
    <definedName name="carrcash94">#REF!</definedName>
    <definedName name="carrcash95">#REF!</definedName>
    <definedName name="carrcash96">#REF!</definedName>
    <definedName name="carrcash97">#REF!</definedName>
    <definedName name="carrcash98">#REF!</definedName>
    <definedName name="carrcash99">#REF!</definedName>
    <definedName name="carrcf00">#REF!</definedName>
    <definedName name="carrcf95">#REF!</definedName>
    <definedName name="carrcf96">#REF!</definedName>
    <definedName name="carrcf97">#REF!</definedName>
    <definedName name="carrcf98">#REF!</definedName>
    <definedName name="carrcf99">#REF!</definedName>
    <definedName name="carrdebteq00">#REF!</definedName>
    <definedName name="carrdebteq97">#REF!</definedName>
    <definedName name="carrdebteq98">#REF!</definedName>
    <definedName name="carrdebteq99">#REF!</definedName>
    <definedName name="carrdep00">#REF!</definedName>
    <definedName name="carrdep97">#REF!</definedName>
    <definedName name="carrdep98">#REF!</definedName>
    <definedName name="carrdep99">#REF!</definedName>
    <definedName name="carrdiv00">#REF!</definedName>
    <definedName name="carrdiv95">#REF!</definedName>
    <definedName name="carrdiv96">#REF!</definedName>
    <definedName name="carrdiv97">#REF!</definedName>
    <definedName name="carrdiv98">#REF!</definedName>
    <definedName name="carrdiv99">#REF!</definedName>
    <definedName name="carrlastupdate">#REF!</definedName>
    <definedName name="carrnetpro00">#REF!</definedName>
    <definedName name="carrnetpro95">#REF!</definedName>
    <definedName name="carrnetpro96">#REF!</definedName>
    <definedName name="carrnetpro97">#REF!</definedName>
    <definedName name="carrnetpro98">#REF!</definedName>
    <definedName name="carrnetpro99">#REF!</definedName>
    <definedName name="carrnosh00">#REF!</definedName>
    <definedName name="carrnosh92">#REF!</definedName>
    <definedName name="carrnosh93">#REF!</definedName>
    <definedName name="carrnosh94">#REF!</definedName>
    <definedName name="carrnosh95">#REF!</definedName>
    <definedName name="carrnosh96">#REF!</definedName>
    <definedName name="carrnosh97">#REF!</definedName>
    <definedName name="carrnosh98">#REF!</definedName>
    <definedName name="carrnosh99">#REF!</definedName>
    <definedName name="carrprov00">#REF!</definedName>
    <definedName name="carrprov97">#REF!</definedName>
    <definedName name="carrprov98">#REF!</definedName>
    <definedName name="carrprov99">#REF!</definedName>
    <definedName name="carrshfunds00">#REF!</definedName>
    <definedName name="carrshfunds97">#REF!</definedName>
    <definedName name="carrshfunds98">#REF!</definedName>
    <definedName name="carrshfunds99">#REF!</definedName>
    <definedName name="CASE">#REF!</definedName>
    <definedName name="CASE2">#REF!</definedName>
    <definedName name="CASH">#REF!</definedName>
    <definedName name="cash_f93">#REF!</definedName>
    <definedName name="cash_f94">#REF!</definedName>
    <definedName name="cash_f95">#REF!</definedName>
    <definedName name="cash_f96">#REF!</definedName>
    <definedName name="cash_f97">#REF!</definedName>
    <definedName name="cash00">#REF!</definedName>
    <definedName name="cash01">#REF!</definedName>
    <definedName name="cash0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talog">#REF!</definedName>
    <definedName name="CatVal">#N/A</definedName>
    <definedName name="CAUS1" hidden="1">{#N/A,#N/A,FALSE,"RIEPBIL95"}</definedName>
    <definedName name="CAUZIONICLIENTI" localSheetId="0">[52]!CAUZIONICLIENTI</definedName>
    <definedName name="CAUZIONICLIENTI">[52]!CAUZIONICLIENTI</definedName>
    <definedName name="cc">#REF!</definedName>
    <definedName name="CCC">"ANT"</definedName>
    <definedName name="cdc">'[53]TABELLA CONVERGENZA CDC SAP'!$B$33:$D$239</definedName>
    <definedName name="cdconc">#REF!</definedName>
    <definedName name="cdpelato">#REF!</definedName>
    <definedName name="cdpolpa">#REF!</definedName>
    <definedName name="CDR">[54]CDR!$A$3:$B$217</definedName>
    <definedName name="ce_convenzioni">'[55]Rai spa c-e'!$E$11</definedName>
    <definedName name="CE_gest">'[44]BUDGET ''02'!$A$1:$P$66</definedName>
    <definedName name="CE_gestionale">'[46]BUDGET ''04_rw'!$A$1:$V$71</definedName>
    <definedName name="cearn00">#REF!</definedName>
    <definedName name="cearn01">#REF!</definedName>
    <definedName name="cearn02">#REF!</definedName>
    <definedName name="cearn94">#REF!</definedName>
    <definedName name="cearn95">#REF!</definedName>
    <definedName name="cearn96">#REF!</definedName>
    <definedName name="cearn97">#REF!</definedName>
    <definedName name="cearn98">#REF!</definedName>
    <definedName name="cearn99">#REF!</definedName>
    <definedName name="Cellular">#REF!</definedName>
    <definedName name="ceps00">#REF!</definedName>
    <definedName name="ceps01">#REF!</definedName>
    <definedName name="ceps02">#REF!</definedName>
    <definedName name="ceps94">#REF!</definedName>
    <definedName name="ceps95">#REF!</definedName>
    <definedName name="ceps96">#REF!</definedName>
    <definedName name="ceps97">#REF!</definedName>
    <definedName name="ceps98">#REF!</definedName>
    <definedName name="ceps99">#REF!</definedName>
    <definedName name="cEuro">[56]Test!$C$27</definedName>
    <definedName name="cf">#N/A</definedName>
    <definedName name="cf_abbor">'[57]Canoni abbonamento'!$D$14</definedName>
    <definedName name="cf_abbos">'[57]Canoni abbonamento'!$D$27</definedName>
    <definedName name="cf_conve">'[57]Convenzioni Stato'!$D$38</definedName>
    <definedName name="CF_Dividends_Subsidiary">'[1]Rendiconto Finan'!#REF!</definedName>
    <definedName name="cf_entco">'[58]Ricavi comm mens'!#REF!</definedName>
    <definedName name="CF_Equity_Earnings">'[1]Rendiconto Finan'!#REF!</definedName>
    <definedName name="CF_Investments">'[1]Rendiconto Finan'!#REF!</definedName>
    <definedName name="CF_Non_Cash_Charges">'[1]Rendiconto Finan'!#REF!</definedName>
    <definedName name="CF_Non_Cash_Interest">'[1]Rendiconto Finan'!#REF!</definedName>
    <definedName name="CF_Other">'[1]Rendiconto Finan'!#REF!</definedName>
    <definedName name="cfabbor">'[59]Canoni abbonamento'!$D$14</definedName>
    <definedName name="cfe_entco">'[58]Ricavi comm mens'!#REF!</definedName>
    <definedName name="Cfin">[26]Tableau!$A$1:$A$65536</definedName>
    <definedName name="cflow00">#REF!</definedName>
    <definedName name="cflow01">#REF!</definedName>
    <definedName name="cflow02">#REF!</definedName>
    <definedName name="cflow94">#REF!</definedName>
    <definedName name="cflow95">#REF!</definedName>
    <definedName name="cflow96">#REF!</definedName>
    <definedName name="cflow97">#REF!</definedName>
    <definedName name="cflow98">#REF!</definedName>
    <definedName name="cflow99">#REF!</definedName>
    <definedName name="CFMS_Table">#REF!</definedName>
    <definedName name="cfps00">#REF!</definedName>
    <definedName name="cfps01">#REF!</definedName>
    <definedName name="cfps02">#REF!</definedName>
    <definedName name="cfps94">#REF!</definedName>
    <definedName name="cfps95">#REF!</definedName>
    <definedName name="cfps96">#REF!</definedName>
    <definedName name="cfps97">#REF!</definedName>
    <definedName name="cfps98">#REF!</definedName>
    <definedName name="cfps99">#REF!</definedName>
    <definedName name="cft_entco">'[58]Ricavi comm mens'!#REF!</definedName>
    <definedName name="CgaIv01">[60]BroglDelta!#REF!</definedName>
    <definedName name="ChangeRange" localSheetId="0" hidden="1">[61]!ChangeRange</definedName>
    <definedName name="ChangeRange" hidden="1">[61]!ChangeRange</definedName>
    <definedName name="chat">#REF!</definedName>
    <definedName name="Check_all">#N/A</definedName>
    <definedName name="Check_Selected">#N/A</definedName>
    <definedName name="ci_abbor">'[57]Canoni abbonamento'!$D$5</definedName>
    <definedName name="ci_abbos">'[57]Canoni abbonamento'!$D$21</definedName>
    <definedName name="ci_conve">'[57]Convenzioni Stato'!$D$16</definedName>
    <definedName name="ci_entco">'[58]Ricavi comm mens'!#REF!</definedName>
    <definedName name="ci_vster">#REF!</definedName>
    <definedName name="Ci_vster1">#REF!</definedName>
    <definedName name="cia_entco">'[58]Ricavi comm mens'!#REF!</definedName>
    <definedName name="ciao" hidden="1">{#N/A,#N/A,FALSE,"RIEPBIL95"}</definedName>
    <definedName name="CieIsABigCap">'[26]Liste societes'!$N$6</definedName>
    <definedName name="CieIsAMidCap">'[26]Liste societes'!$N$7</definedName>
    <definedName name="CieIsAnything">'[26]Liste societes'!$N$5</definedName>
    <definedName name="cif_entco">'[58]Ricavi comm mens'!#REF!</definedName>
    <definedName name="civ" hidden="1">{#N/A,#N/A,TRUE,"covmen";#N/A,#N/A,TRUE,"ECORID";#N/A,#N/A,TRUE,"ECOTRA";#N/A,#N/A,TRUE,"ECOTOT";#N/A,#N/A,TRUE,"FATSOC";#N/A,#N/A,TRUE,"FATDIV";#N/A,#N/A,TRUE,"FATGEO";#N/A,#N/A,TRUE,"ORDINI";#N/A,#N/A,TRUE,"TESORI";#N/A,#N/A,TRUE,"RENDFIN"}</definedName>
    <definedName name="civster">#REF!</definedName>
    <definedName name="Clarify_Table">#REF!</definedName>
    <definedName name="ClarifyDev">#REF!</definedName>
    <definedName name="clear_log">#N/A</definedName>
    <definedName name="ClickSched_Table">#REF!</definedName>
    <definedName name="clienti">'[15]Totale RaiWay'!$A$1:$C$268</definedName>
    <definedName name="co">#REF!</definedName>
    <definedName name="COD">[62]WACC!#REF!</definedName>
    <definedName name="CodeIndice">[20]LDATA!$D$1</definedName>
    <definedName name="CodeIndiceMarche">[20]LDATA!$D$2</definedName>
    <definedName name="CodeProduit">[20]LDATA!$B$1</definedName>
    <definedName name="CodeSousSecteur">[20]LDATA!$B$3</definedName>
    <definedName name="CODICE">#REF!</definedName>
    <definedName name="codici">[63]codici!$D$10:$F$83</definedName>
    <definedName name="cogef">[64]GLOBALE!$A:$IV</definedName>
    <definedName name="ColIndicateurNET">[20]LDATA!$O$22</definedName>
    <definedName name="ColScenario">#REF!</definedName>
    <definedName name="commerciale_8a">'[46]E4-Commerc. e Logist.'!$X$40:$AO$85</definedName>
    <definedName name="commerciale_8b">'[46]E4-Commerc. e Logist.'!$AQ$91:$BI$156</definedName>
    <definedName name="CommitmentFee">'[2]NAV Old'!#REF!</definedName>
    <definedName name="CommitmentFeeBridge">'[2]NAV Old'!#REF!</definedName>
    <definedName name="Company">'[40]Finance IT &amp; Pro (2)'!$J$9</definedName>
    <definedName name="CompanyName">#REF!</definedName>
    <definedName name="CompaqSw">#REF!</definedName>
    <definedName name="comparativo">#REF!</definedName>
    <definedName name="Compf">'[15]Totale RaiWay'!$D$18:$E$29</definedName>
    <definedName name="CON">[39]Personale_2!$A$1:$U$37</definedName>
    <definedName name="conc">#REF!</definedName>
    <definedName name="Conc_Business_Users_1">#REF!</definedName>
    <definedName name="Conc_Cons_Users_1">#REF!</definedName>
    <definedName name="CONDIZIONI_BANCHE">[65]Situazione_banche!$AC$31:$AO$58</definedName>
    <definedName name="Confronto_finanza">[66]Report_finanza!$A$1:$R$43</definedName>
    <definedName name="Confronto_flussi">[66]Report_finanza!$A$1:$R$43</definedName>
    <definedName name="Cons_sub_1">#REF!</definedName>
    <definedName name="Consuntivi">#REF!</definedName>
    <definedName name="Consuntivo_1999">'[47]Consuntivo 99'!$A$1:$O$98</definedName>
    <definedName name="Content">#REF!</definedName>
    <definedName name="ContentsHelp" localSheetId="0" hidden="1">[61]!ContentsHelp</definedName>
    <definedName name="ContentsHelp" hidden="1">[61]!ContentsHelp</definedName>
    <definedName name="contributo">#REF!</definedName>
    <definedName name="Conv">#REF!</definedName>
    <definedName name="Convertibles__warrant_element">#REF!</definedName>
    <definedName name="Corp_sub_1">#REF!</definedName>
    <definedName name="CorporateTaxPercent">'[2]NAV Old'!$F$8</definedName>
    <definedName name="CorporateTaxRate">'[2]NAV Old'!#REF!</definedName>
    <definedName name="CORRELATEBIS" hidden="1">{#N/A,#N/A,TRUE,"INPUT";#N/A,#N/A,TRUE,"vend_rid";#N/A,#N/A,TRUE,"vend_tra";#N/A,#N/A,TRUE,"ordinato";#N/A,#N/A,TRUE,"costi_rid";#N/A,#N/A,TRUE,"costi_tra";#N/A,#N/A,TRUE,"dipendenti";#N/A,#N/A,TRUE,"costo_pers";#N/A,#N/A,TRUE,"inv_98";#N/A,#N/A,TRUE,"ECO_COMP";#N/A,#N/A,TRUE,"anal_gen";#N/A,#N/A,TRUE,"dett_inv";#N/A,#N/A,TRUE,"cover";#N/A,#N/A,TRUE,"indice_R"}</definedName>
    <definedName name="Cost_of_Debt">#REF!</definedName>
    <definedName name="Cost_of_Equity">#REF!</definedName>
    <definedName name="Costi_commerciali_MKTG_log">'[35]Costi Commerciali_Mktg_Log'!$A$2:$Y$50</definedName>
    <definedName name="costi_industriali">'[46]E3a-Analisi costi ind. dettagli'!$U$63:$AL$105</definedName>
    <definedName name="costi_industriali_7b">'[46]E3a-Analisi costi ind. dettagli'!$AN$112:$BE$163</definedName>
    <definedName name="Costi_struttura">'[35]Costi di struttura'!$A$1:$Y$45</definedName>
    <definedName name="costi1" hidden="1">{#N/A,#N/A,FALSE,"RIEPBIL95"}</definedName>
    <definedName name="costi2" hidden="1">{#N/A,#N/A,FALSE,"RIEPBIL95"}</definedName>
    <definedName name="costi3" hidden="1">{#N/A,#N/A,FALSE,"RIEPBIL95"}</definedName>
    <definedName name="Costo">#REF!</definedName>
    <definedName name="Costo_venduto">'[47]Costo del venduto'!$A$1:$O$48</definedName>
    <definedName name="Country">'[27]Setup &amp; Nav'!$D$11</definedName>
    <definedName name="Cov_00_PS">#REF!</definedName>
    <definedName name="Cov_00_Rev">#REF!</definedName>
    <definedName name="Cov_97_PS">#REF!</definedName>
    <definedName name="Cov_97_Rev">#REF!</definedName>
    <definedName name="Cov_98_PS">#REF!</definedName>
    <definedName name="Cov_98_Rev">#REF!</definedName>
    <definedName name="Cov_99_PS">#REF!</definedName>
    <definedName name="Cov_99_Rev">#REF!</definedName>
    <definedName name="Cov_EPS_00">#REF!</definedName>
    <definedName name="Cov_EPS_98">#REF!</definedName>
    <definedName name="Cov_EPS_99">#REF!</definedName>
    <definedName name="Cov_Mkt_Cap">#REF!</definedName>
    <definedName name="Cov_Off_High">#REF!</definedName>
    <definedName name="Cov_Perf_97">#REF!</definedName>
    <definedName name="Cov_Perf_98">#REF!</definedName>
    <definedName name="Cov_Perf_99">#REF!</definedName>
    <definedName name="cov_perf_99b">#REF!</definedName>
    <definedName name="Cov_Univ_Avg">#REF!</definedName>
    <definedName name="Cov_Univ_Total">#REF!</definedName>
    <definedName name="CPCBeer">'[27]Input schedule'!$CW$6:$CW$23</definedName>
    <definedName name="CPCCEE">'[27]Input schedule'!$DD$6:$DD$23</definedName>
    <definedName name="CPCEFTA">'[27]Input schedule'!$DE$6:$DE$23</definedName>
    <definedName name="CPCFJ">'[27]Input schedule'!$DA$6:$DA$23</definedName>
    <definedName name="CPCSD">'[27]Input schedule'!$CZ$6:$CZ$23</definedName>
    <definedName name="CPCSpirits">'[27]Input schedule'!$CY$6:$CY$23</definedName>
    <definedName name="CPCWater">'[27]Input schedule'!$DB$6:$DB$23</definedName>
    <definedName name="CPCWine">'[27]Input schedule'!$CX$6:$CX$23</definedName>
    <definedName name="CRatio">'[27]Input schedule'!$FO$6:$FO$23</definedName>
    <definedName name="CreateTable" localSheetId="0" hidden="1">[61]!CreateTable</definedName>
    <definedName name="CreateTable" hidden="1">[61]!CreateTable</definedName>
    <definedName name="Crediti">[67]SP!B$11+[67]SP!B$12-[67]SP!$C$11-[67]SP!$C$12</definedName>
    <definedName name="Crediti_2000">'[47]Piano finanziario'!$B$186:$V$232</definedName>
    <definedName name="crediti_debiti">[68]Piano_finanziariO!$A$192:$M$235</definedName>
    <definedName name="_xlnm.Criteria">#REF!</definedName>
    <definedName name="Criteria_Total">[31]Variables!$B$34:$D$35</definedName>
    <definedName name="CRM_Users_1">#REF!</definedName>
    <definedName name="CRMEmployees">#REF!</definedName>
    <definedName name="Cross_actual">'[38]F06 Rates'!$D$90:$AG$100</definedName>
    <definedName name="Cross_average">'[38]F06 Rates'!$D$103:$AD$121</definedName>
    <definedName name="CSDVol">'[27]Input schedule'!$BB$6:$BB$23</definedName>
    <definedName name="ct">[62]WACC!#REF!</definedName>
    <definedName name="Currency">#REF!</definedName>
    <definedName name="Currency_Symbol">[69]Setup!$J$11</definedName>
    <definedName name="CurrencyHomeCell">#REF!</definedName>
    <definedName name="CurrencyUnitsLabel">#REF!</definedName>
    <definedName name="Current_No._Shares">#REF!</definedName>
    <definedName name="CurrentAssets">'[69]Current assets'!$C$34:$L$44</definedName>
    <definedName name="CurrentLiabs">'[69]Current liabilities'!$C$41:$L$52</definedName>
    <definedName name="CurrentMonth">#REF!</definedName>
    <definedName name="CurrentYear">'[1]#RIF'!$A$6:$IV$6</definedName>
    <definedName name="CustomsDutiesLC">'[27]Input schedule'!$FS$6:$FS$23</definedName>
    <definedName name="CustomsDutiesUSD">'[27]Input schedule'!$FT$6:$FT$23</definedName>
    <definedName name="cv" hidden="1">{"risultati",#N/A,FALSE,"Revenues";"ricavi advertising",#N/A,FALSE,"Revenues";"ricavi e-commerce",#N/A,FALSE,"Revenues";"ricavi fee for content",#N/A,FALSE,"Revenues";"costi infrastruttura",#N/A,FALSE,"Costi";"altri costi",#N/A,FALSE,"Costi";"conto economico",#N/A,FALSE,"Conto economico";"Flussi di cassa",#N/A,FALSE,"FCF"}</definedName>
    <definedName name="cvx" hidden="1">{"risultati",#N/A,FALSE,"Revenues";"ricavi advertising",#N/A,FALSE,"Revenues";"ricavi e-commerce",#N/A,FALSE,"Revenues";"ricavi fee for content",#N/A,FALSE,"Revenues";"costi infrastruttura",#N/A,FALSE,"Costi";"altri costi",#N/A,FALSE,"Costi";"conto economico",#N/A,FALSE,"Conto economico";"Flussi di cassa",#N/A,FALSE,"FCF"}</definedName>
    <definedName name="Cwvu.CE_BF_AG." hidden="1">#REF!</definedName>
    <definedName name="Cwvu.CE_BF_MGD." hidden="1">#REF!</definedName>
    <definedName name="Cwvu.CE_BF_UTILE." hidden="1">#REF!</definedName>
    <definedName name="Cwvu.FASE1_BUDGET." hidden="1">#REF!</definedName>
    <definedName name="Cwvu.FASE1_REVBUDGET." hidden="1">#REF!</definedName>
    <definedName name="Cwvu.FASE2_BUDGET." hidden="1">#REF!</definedName>
    <definedName name="Cwvu.FASE2_REVBUDGET." hidden="1">#REF!</definedName>
    <definedName name="Cwvu.FASE3_BUDGET." hidden="1">#REF!</definedName>
    <definedName name="Cwvu.FASE3_REVBUDGET." hidden="1">#REF!</definedName>
    <definedName name="Cwvu.FASE4_BUDGET." hidden="1">#REF!</definedName>
    <definedName name="Cwvu.FASE4_REVBUDGET." hidden="1">#REF!</definedName>
    <definedName name="Cwvu.FASI_RIEPILOGO_BUDGET." hidden="1">#REF!</definedName>
    <definedName name="Cwvu.FASI_RIEPILOGO_REVBUDGET." hidden="1">#REF!</definedName>
    <definedName name="Cwvu.GREY_ALL." hidden="1">#REF!</definedName>
    <definedName name="Cwvu.IMPOSTE_BF." hidden="1">#REF!</definedName>
    <definedName name="Cwvu.RACC_IMP." hidden="1">#REF!</definedName>
    <definedName name="Cwvu.REV_DIV." hidden="1">#REF!</definedName>
    <definedName name="CY_93">[70]JAN94RIG!$A$421:$IV$472</definedName>
    <definedName name="CY_94">[70]JAN94RIG!$A$473:$IV$524</definedName>
    <definedName name="d" hidden="1">{"risultati",#N/A,FALSE,"Revenues";"ricavi advertising",#N/A,FALSE,"Revenues";"ricavi e-commerce",#N/A,FALSE,"Revenues";"ricavi fee for content",#N/A,FALSE,"Revenues";"costi infrastruttura",#N/A,FALSE,"Costi";"altri costi",#N/A,FALSE,"Costi";"conto economico",#N/A,FALSE,"Conto economico";"Flussi di cassa",#N/A,FALSE,"FCF"}</definedName>
    <definedName name="Daily">#REF!</definedName>
    <definedName name="damc00">#REF!</definedName>
    <definedName name="damc95">#REF!</definedName>
    <definedName name="damc96">#REF!</definedName>
    <definedName name="damc97">#REF!</definedName>
    <definedName name="damc98">#REF!</definedName>
    <definedName name="damc99">#REF!</definedName>
    <definedName name="dat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First_Date">[31]Variables!$B$11</definedName>
    <definedName name="Data_Last_Date">[31]Variables!$B$12</definedName>
    <definedName name="Data_Period">[31]Sales_Data!$E$2:$N$2</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SE">#REF!</definedName>
    <definedName name="Date">'[41]Setup &amp; notes'!$D$10</definedName>
    <definedName name="DateHeader">'[1]#RIF'!$E$17</definedName>
    <definedName name="DATI_STIME_GIUGNO">#REF!</definedName>
    <definedName name="DATIACQUISTI">#REF!</definedName>
    <definedName name="DATOS_IMPORTANTES">#REF!</definedName>
    <definedName name="DATOS1">#REF!</definedName>
    <definedName name="days">#REF!</definedName>
    <definedName name="db">#REF!</definedName>
    <definedName name="DBP">[31]wDBP_History!$A$1:$J$1262</definedName>
    <definedName name="dd" hidden="1">{#N/A,#N/A,FALSE,"RIEPBIL95"}</definedName>
    <definedName name="ddd">#N/A</definedName>
    <definedName name="dddd" hidden="1">{0,0,0,0;0,0,0,0;#N/A,0,FALSE,0;#N/A,0,FALSE,0;#N/A,0,FALSE,0;#N/A,0,FALSE,0}</definedName>
    <definedName name="DDDDD"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dddddd">#N/A</definedName>
    <definedName name="dddddddddd">[71]AUTORIMESSE!$B$34:$BE$35</definedName>
    <definedName name="ddddddddddddddddddddd">'[18]RISTORANTI CONVENZ'!$B$21:$BI$33</definedName>
    <definedName name="DDDDDDFF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dffffffffff">'[71]guida diretta'!$A$8:$BG$10</definedName>
    <definedName name="Debiti">[67]SP!B$36+[67]SP!B$37+[67]SP!#REF!-[67]SP!$C$36-[67]SP!$C$37-[67]SP!#REF!</definedName>
    <definedName name="Debiti_commerciali">'[47]Piano finanziario'!$B$235:$V$299</definedName>
    <definedName name="Debt_1_1">'[1]#RIF'!$B$10</definedName>
    <definedName name="Debt_1_2">'[1]#RIF'!$B$41</definedName>
    <definedName name="Debt_1_3">'[1]#RIF'!$B$69:$B$75</definedName>
    <definedName name="Debt_1_4">'[1]#RIF'!$B$203</definedName>
    <definedName name="Debt_1_5">'[1]#RIF'!$B$231</definedName>
    <definedName name="Debt_10_1">'[1]#RIF'!$B$19</definedName>
    <definedName name="Debt_10_2">'[1]#RIF'!$B$50</definedName>
    <definedName name="Debt_10_3">'[1]#RIF'!$B$132:$B$138</definedName>
    <definedName name="Debt_10_4">'[1]#RIF'!$B$212</definedName>
    <definedName name="Debt_10_5">'[1]#RIF'!$B$240</definedName>
    <definedName name="Debt_11_1">'[1]#RIF'!$B$20</definedName>
    <definedName name="Debt_11_2">'[1]#RIF'!$B$51</definedName>
    <definedName name="Debt_11_3">'[1]#RIF'!$B$139:$B$145</definedName>
    <definedName name="Debt_11_4">'[1]#RIF'!$B$213</definedName>
    <definedName name="Debt_11_5">'[1]#RIF'!$B$241</definedName>
    <definedName name="Debt_12_1">'[1]#RIF'!$B$21</definedName>
    <definedName name="Debt_12_2">'[1]#RIF'!$B$52</definedName>
    <definedName name="Debt_12_3">'[1]#RIF'!$B$146:$B$152</definedName>
    <definedName name="Debt_12_4">'[1]#RIF'!$B$214</definedName>
    <definedName name="Debt_12_5">'[1]#RIF'!$B$242</definedName>
    <definedName name="Debt_13_1">'[1]#RIF'!$B$22</definedName>
    <definedName name="Debt_13_2">'[1]#RIF'!$B$53</definedName>
    <definedName name="Debt_13_3">'[1]#RIF'!$B$153:$B$159</definedName>
    <definedName name="Debt_13_4">'[1]#RIF'!$B$215</definedName>
    <definedName name="Debt_13_5">'[1]#RIF'!$B$243</definedName>
    <definedName name="Debt_14_1">'[1]#RIF'!$B$23</definedName>
    <definedName name="Debt_14_2">'[1]#RIF'!$B$54</definedName>
    <definedName name="Debt_14_3">'[1]#RIF'!$B$160:$B$166</definedName>
    <definedName name="Debt_14_4">'[1]#RIF'!$B$216</definedName>
    <definedName name="Debt_14_5">'[1]#RIF'!$B$244</definedName>
    <definedName name="Debt_15_1">'[1]#RIF'!$B$24</definedName>
    <definedName name="Debt_15_2">'[1]#RIF'!$B$55</definedName>
    <definedName name="Debt_15_3">'[1]#RIF'!$B$167:$B$173</definedName>
    <definedName name="Debt_15_4">'[1]#RIF'!$B$217</definedName>
    <definedName name="Debt_15_5">'[1]#RIF'!$B$245</definedName>
    <definedName name="Debt_16_1">'[1]#RIF'!$B$25</definedName>
    <definedName name="Debt_16_2">'[1]#RIF'!$B$56</definedName>
    <definedName name="Debt_16_3">'[1]#RIF'!$B$174:$B$180</definedName>
    <definedName name="Debt_16_4">'[1]#RIF'!$B$218</definedName>
    <definedName name="Debt_16_5">'[1]#RIF'!$B$246</definedName>
    <definedName name="Debt_17_1">'[1]#RIF'!$B$26</definedName>
    <definedName name="Debt_17_2">'[1]#RIF'!$B$57</definedName>
    <definedName name="Debt_17_3">'[1]#RIF'!$B$181:$B$187</definedName>
    <definedName name="Debt_17_4">'[1]#RIF'!$B$219</definedName>
    <definedName name="Debt_17_5">'[1]#RIF'!$B$247</definedName>
    <definedName name="Debt_18_1">'[1]#RIF'!$B$27</definedName>
    <definedName name="Debt_18_2">'[1]#RIF'!$B$58</definedName>
    <definedName name="Debt_18_3">'[1]#RIF'!$B$188:$B$194</definedName>
    <definedName name="Debt_18_4">'[1]#RIF'!$B$220</definedName>
    <definedName name="Debt_18_5">'[1]#RIF'!$B$248</definedName>
    <definedName name="Debt_19_1">'[1]#RIF'!$B$28</definedName>
    <definedName name="Debt_19_2">'[1]#RIF'!$B$59</definedName>
    <definedName name="Debt_19_3">'[1]#RIF'!$B$195:$B$201</definedName>
    <definedName name="Debt_19_4">'[1]#RIF'!$B$221</definedName>
    <definedName name="Debt_19_5">'[1]#RIF'!$B$249</definedName>
    <definedName name="Debt_2_1">'[1]#RIF'!$B$11</definedName>
    <definedName name="Debt_2_2">'[1]#RIF'!$B$42</definedName>
    <definedName name="Debt_2_3">'[1]#RIF'!$B$76:$B$82</definedName>
    <definedName name="Debt_2_4">'[1]#RIF'!$B$204</definedName>
    <definedName name="Debt_2_5">'[1]#RIF'!$B$232</definedName>
    <definedName name="Debt_3_1">'[1]#RIF'!$B$12</definedName>
    <definedName name="Debt_3_2">'[1]#RIF'!$B$43</definedName>
    <definedName name="Debt_3_3">'[1]#RIF'!$B$83:$B$89</definedName>
    <definedName name="Debt_3_4">'[1]#RIF'!$B$205</definedName>
    <definedName name="Debt_3_5">'[1]#RIF'!$B$233</definedName>
    <definedName name="Debt_4_1">'[1]#RIF'!$B$13</definedName>
    <definedName name="Debt_4_2">'[1]#RIF'!$B$44</definedName>
    <definedName name="Debt_4_3">'[1]#RIF'!$B$90:$B$96</definedName>
    <definedName name="Debt_4_4">'[1]#RIF'!$B$206</definedName>
    <definedName name="Debt_4_5">'[1]#RIF'!$B$234</definedName>
    <definedName name="Debt_5_1">'[1]#RIF'!$B$14</definedName>
    <definedName name="Debt_5_2">'[1]#RIF'!$B$45</definedName>
    <definedName name="Debt_5_3">'[1]#RIF'!$B$97:$B$103</definedName>
    <definedName name="Debt_5_4">'[1]#RIF'!$B$207</definedName>
    <definedName name="Debt_5_5">'[1]#RIF'!$B$235</definedName>
    <definedName name="Debt_6_1">'[1]#RIF'!$B$15</definedName>
    <definedName name="Debt_6_2">'[1]#RIF'!$B$46</definedName>
    <definedName name="Debt_6_3">'[1]#RIF'!$B$104:$B$110</definedName>
    <definedName name="Debt_6_4">'[1]#RIF'!$B$208</definedName>
    <definedName name="Debt_6_5">'[1]#RIF'!$B$236</definedName>
    <definedName name="Debt_7_1">'[1]#RIF'!$B$16</definedName>
    <definedName name="Debt_7_2">'[1]#RIF'!$B$47</definedName>
    <definedName name="Debt_7_3">'[1]#RIF'!$B$111:$B$117</definedName>
    <definedName name="Debt_7_4">'[1]#RIF'!$B$209</definedName>
    <definedName name="Debt_7_5">'[1]#RIF'!$B$237</definedName>
    <definedName name="Debt_8_1">'[1]#RIF'!$B$17</definedName>
    <definedName name="Debt_8_2">'[1]#RIF'!$B$48</definedName>
    <definedName name="Debt_8_3">'[1]#RIF'!$B$118:$B$124</definedName>
    <definedName name="Debt_8_4">'[1]#RIF'!$B$210</definedName>
    <definedName name="Debt_8_5">'[1]#RIF'!$B$238</definedName>
    <definedName name="Debt_9_1">'[1]#RIF'!$B$18</definedName>
    <definedName name="Debt_9_2">'[1]#RIF'!$B$49</definedName>
    <definedName name="Debt_9_3">'[1]#RIF'!$B$125:$B$131</definedName>
    <definedName name="Debt_9_4">'[1]#RIF'!$B$211</definedName>
    <definedName name="Debt_9_5">'[1]#RIF'!$B$239</definedName>
    <definedName name="Debt_Beta">#REF!</definedName>
    <definedName name="Debt_Premium">#REF!</definedName>
    <definedName name="DebtHide">'[1]#RIF'!$E$9</definedName>
    <definedName name="DeferredTax">'[69]Deferred tax'!$C$27:$L$31</definedName>
    <definedName name="DeleteRange" localSheetId="0" hidden="1">[61]!DeleteRange</definedName>
    <definedName name="DeleteRange" hidden="1">[61]!DeleteRange</definedName>
    <definedName name="DeleteTable" localSheetId="0" hidden="1">[61]!DeleteTable</definedName>
    <definedName name="DeleteTable" hidden="1">[61]!DeleteTable</definedName>
    <definedName name="delta_Capital_expenditure_to_sales">#REF!</definedName>
    <definedName name="Delta_cess_asset2000">-504.4</definedName>
    <definedName name="Delta_cess_asset2001">462.6</definedName>
    <definedName name="Delta_cess_asset2002">83.4</definedName>
    <definedName name="Delta_cess_asset2003">-395</definedName>
    <definedName name="Delta_cess_asset2004">-387.2</definedName>
    <definedName name="delta_EBITDA_margin">#REF!</definedName>
    <definedName name="delta_Sales_growth">#REF!</definedName>
    <definedName name="delta_Tax_rate">#REF!</definedName>
    <definedName name="delta_WACC">#REF!</definedName>
    <definedName name="delta_Working_capital_to_sales">#REF!</definedName>
    <definedName name="DEM">'[72]Telecom Division'!$B$3</definedName>
    <definedName name="Demographics">'[15]Totale RaiWay'!$A$1:$O$464</definedName>
    <definedName name="dep00">#REF!</definedName>
    <definedName name="DepoFidu">[60]BroglDepoFidu!#REF!</definedName>
    <definedName name="DepoFiduRifor">[60]BroglDepoFidu!#REF!</definedName>
    <definedName name="DepoFiduServizio">[60]BroglDepoFidu!#REF!</definedName>
    <definedName name="Depot_Codes">[31]Variables!$B$47:$B$67</definedName>
    <definedName name="Depot_Names">[31]Variables!$C$47:$C$67</definedName>
    <definedName name="Depot_Table">[31]Variables!$B$47:$C$75</definedName>
    <definedName name="dett">[73]Piano_Investimenti!$A$1:$L$30</definedName>
    <definedName name="dettaglio">[68]Piano_finanziariO!$A$58:$M$79</definedName>
    <definedName name="DETTAGLIO_BDO_SIT">#REF!</definedName>
    <definedName name="DETTAGLIO_BDO_SIT_2000">#REF!</definedName>
    <definedName name="Dettaglioinv">[74]Investimenti!$AO$25:$AR$105</definedName>
    <definedName name="df" hidden="1">{"risultati",#N/A,FALSE,"Revenues";"ricavi advertising",#N/A,FALSE,"Revenues";"ricavi e-commerce",#N/A,FALSE,"Revenues";"ricavi fee for content",#N/A,FALSE,"Revenues";"costi infrastruttura",#N/A,FALSE,"Costi";"altri costi",#N/A,FALSE,"Costi";"conto economico",#N/A,FALSE,"Conto economico";"Flussi di cassa",#N/A,FALSE,"FCF"}</definedName>
    <definedName name="dfdfdf">#N/A</definedName>
    <definedName name="dfjdfj"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di_accon">'[58]Spese eserc mens'!#REF!</definedName>
    <definedName name="di_com">'[58]Spese eserc mens'!#REF!</definedName>
    <definedName name="di_comac">'[58]Spese eserc mens'!#REF!</definedName>
    <definedName name="di_comfa">'[58]Spese eserc mens'!#REF!</definedName>
    <definedName name="DI_Exp">'[27]Input schedule'!$AF$6:$AR$23</definedName>
    <definedName name="di_spese">'[58]Spese eserc mens'!#REF!</definedName>
    <definedName name="dia_com">'[58]Spese eserc mens'!#REF!</definedName>
    <definedName name="DIC">'[75]m altre uscite'!#REF!</definedName>
    <definedName name="dicem">'[76]m altre uscite'!#REF!</definedName>
    <definedName name="Dicembre">'[76]m altre uscite'!#REF!</definedName>
    <definedName name="dicembre2">'[77]m altre uscite'!#REF!</definedName>
    <definedName name="DIFFERITA" localSheetId="0">[52]!DIFFERITA</definedName>
    <definedName name="DIFFERITA">[52]!DIFFERITA</definedName>
    <definedName name="DILAZIONIGD" localSheetId="0">[52]!DILAZIONIGD</definedName>
    <definedName name="DILAZIONIGD">[52]!DILAZIONIGD</definedName>
    <definedName name="DILAZIONISPECIALE" localSheetId="0">[52]!DILAZIONISPECIALE</definedName>
    <definedName name="DILAZIONISPECIALE">[52]!DILAZIONISPECIALE</definedName>
    <definedName name="DILAZIONITRADIZIONALE" localSheetId="0">[52]!DILAZIONITRADIZIONALE</definedName>
    <definedName name="DILAZIONITRADIZIONALE">[52]!DILAZIONITRADIZIONALE</definedName>
    <definedName name="directory">#REF!</definedName>
    <definedName name="Discounts">'[27]Input schedule'!$EX$6:$EX$23</definedName>
    <definedName name="discrate">#REF!</definedName>
    <definedName name="dispincome">'[27]Input schedule'!$AD$6:$AD$23</definedName>
    <definedName name="DIV_94">#REF!</definedName>
    <definedName name="DIV_95">#REF!</definedName>
    <definedName name="DIV_96">#REF!</definedName>
    <definedName name="dividendnonconv">[78]ESN_Summary!$A$85:$IV$85</definedName>
    <definedName name="Dividends">[69]Dividends!$C$45:$L$64</definedName>
    <definedName name="dividendyield">[13]ESN_Summary!$A$71:$IV$71</definedName>
    <definedName name="divrnc00">#REF!</definedName>
    <definedName name="divrnc94">#REF!</definedName>
    <definedName name="divrnc95">#REF!</definedName>
    <definedName name="divrnc96">#REF!</definedName>
    <definedName name="divrnc97">#REF!</definedName>
    <definedName name="divrnc98">#REF!</definedName>
    <definedName name="divrnc99">#REF!</definedName>
    <definedName name="Doc1_Table">#REF!</definedName>
    <definedName name="DocDev">#REF!</definedName>
    <definedName name="dodici">[79]Foglio1!$B$7</definedName>
    <definedName name="DollarHeader">'[1]#RIF'!$E$11</definedName>
    <definedName name="DPO_SUMM_P1D">'[15]Totale RaiWay'!$A$4:$U$742</definedName>
    <definedName name="DPO_SUMM_P1G">'[15]Totale RaiWay'!$A$7:$S$955</definedName>
    <definedName name="DPO_SUMM_P1G2">'[15]Totale RaiWay'!$A$7:$S$955</definedName>
    <definedName name="DPO_SUMM_P1LA">'[15]Totale RaiWay'!$A$1:$G$664</definedName>
    <definedName name="dps00">#REF!</definedName>
    <definedName name="DSVol">'[27]Input schedule'!$BA$6:$BA$23</definedName>
    <definedName name="DueDiligence">'[15]Totale RaiWay'!$A$2:$K$463</definedName>
    <definedName name="E">#REF!</definedName>
    <definedName name="EAnnualise">'[26]Liste societes'!$F$1</definedName>
    <definedName name="eAudito_Table">#REF!</definedName>
    <definedName name="ebit">#REF!</definedName>
    <definedName name="ebit00">#REF!</definedName>
    <definedName name="ebit92">#REF!</definedName>
    <definedName name="ebit93">#REF!</definedName>
    <definedName name="ebit94">#REF!</definedName>
    <definedName name="ebit95">#REF!</definedName>
    <definedName name="ebit96">#REF!</definedName>
    <definedName name="ebit97">#REF!</definedName>
    <definedName name="ebit98">#REF!</definedName>
    <definedName name="ebit99">#REF!</definedName>
    <definedName name="ebitda00">#REF!</definedName>
    <definedName name="ebitda95">#REF!</definedName>
    <definedName name="ebitda96">#REF!</definedName>
    <definedName name="ebitda97">#REF!</definedName>
    <definedName name="ebitda98">#REF!</definedName>
    <definedName name="ebitda99">#REF!</definedName>
    <definedName name="EBITSENS">#REF!</definedName>
    <definedName name="Economic">'[2]NAV Old'!#REF!</definedName>
    <definedName name="ECoursCote">'[26]Liste societes'!$I$6</definedName>
    <definedName name="ECoursLogique">'[26]Liste societes'!$I$5</definedName>
    <definedName name="ECoursMax">'[26]Liste societes'!$I$4</definedName>
    <definedName name="ECoursMin">'[26]Liste societes'!$I$3</definedName>
    <definedName name="ECoursMoyen">'[26]Liste societes'!$I$2</definedName>
    <definedName name="ECoursObjectif">'[26]Liste societes'!$I$7</definedName>
    <definedName name="EDernierCours">'[26]Liste societes'!$I$1</definedName>
    <definedName name="EDeviseCompte">'[26]Liste societes'!$H$3</definedName>
    <definedName name="EDeviseCours">'[26]Liste societes'!$H$2</definedName>
    <definedName name="EDevisePublication">'[26]Liste societes'!$H$4</definedName>
    <definedName name="EDeviseRestitution">'[26]Liste societes'!$H$1</definedName>
    <definedName name="EDIT_FC_Ind_Share">[31]Sales_Data!$E$89:$N$89</definedName>
    <definedName name="EDIT_FC_Ind_Share_Trend">[31]Sales_Data!$E$91:$N$91</definedName>
    <definedName name="EDIT_FC_IS_Copy_Back">[31]Sales_Data!$E$93:$N$93</definedName>
    <definedName name="EDIT_FC_S_Copy_Back">[31]Sales_Data!$E$101:$N$101</definedName>
    <definedName name="EDIT_FC_Selected">[31]Sales_Data!$E$76:$N$76</definedName>
    <definedName name="EDIT_FC_Share">[31]Sales_Data!$E$97:$N$97</definedName>
    <definedName name="EDIT_FC_Share_Trend">[31]Sales_Data!$E$99:$N$99</definedName>
    <definedName name="EDIT_FC_Total">[31]Sales_Data!$E$72:$N$72</definedName>
    <definedName name="EDIT_FC_Weekly_V">[31]Sales_Data!$E$78:$N$78</definedName>
    <definedName name="EDIT_FC_Weekly_VF">[31]Sales_Data!$E$79:$N$79</definedName>
    <definedName name="EDIT_FC_Weekly_Vtrend">[31]Sales_Data!$E$85:$N$85</definedName>
    <definedName name="eee">#N/A</definedName>
    <definedName name="eeee">#N/A</definedName>
    <definedName name="EEEEEE">#N/A</definedName>
    <definedName name="eeeeeee">#N/A</definedName>
    <definedName name="eeeeeeeee">#N/A</definedName>
    <definedName name="eeeeeeeeeeeeeeeee">[71]mense!$C$54:$BI$56</definedName>
    <definedName name="eeeeeeeeeeeeeeeeee">'[80]MQ SERV'!$K$5:$BQ$10</definedName>
    <definedName name="efasdf" hidden="1">{"PAGE1",#N/A,FALSE,"Consolidation";"PAGE2",#N/A,FALSE,"Consolidation";"PAGE3",#N/A,FALSE,"Consolidation";"PAGE4",#N/A,FALSE,"Consolidation";"PAGE5",#N/A,FALSE,"Consolidation";"PAGE6",#N/A,FALSE,"Consolidation";"PAGE7",#N/A,FALSE,"Consolidation"}</definedName>
    <definedName name="EFESCORE">[81]EFE!$F$27</definedName>
    <definedName name="efkkkkkkkkkkkkkkkkkkkk">'[80]posti auto'!$B$31:$BM$34</definedName>
    <definedName name="EFonctionSociete">'[26]Liste societes'!$L$9</definedName>
    <definedName name="eg_page">#REF!</definedName>
    <definedName name="email">#REF!</definedName>
    <definedName name="EMaxFuture">'[26]Liste societes'!$L$13</definedName>
    <definedName name="EMaxHisto">'[26]Liste societes'!$L$11</definedName>
    <definedName name="EMedianneFuture">'[26]Liste societes'!$L$15</definedName>
    <definedName name="EMedianneHisto">'[26]Liste societes'!$L$14</definedName>
    <definedName name="emilio">{"Price","lcii","TS13","D","0","0","H"}</definedName>
    <definedName name="EMilliards">'[26]Liste societes'!$M$5</definedName>
    <definedName name="EMilliers">'[26]Liste societes'!$M$3</definedName>
    <definedName name="EMillions">'[26]Liste societes'!$M$4</definedName>
    <definedName name="EMinFuture">'[26]Liste societes'!$L$12</definedName>
    <definedName name="EMinHisto">'[26]Liste societes'!$L$10</definedName>
    <definedName name="EMoyenneFuture">'[26]Liste societes'!$L$6</definedName>
    <definedName name="EMoyenneHisto">'[26]Liste societes'!$L$5</definedName>
    <definedName name="EmpCapital">'[69]Employment of capital'!$C$22:$L$23</definedName>
    <definedName name="End">[31]Sales_Data!$C$82:$C$83</definedName>
    <definedName name="ENormal">'[26]Liste societes'!$G$2</definedName>
    <definedName name="enricoPrtTable">#REF!</definedName>
    <definedName name="ENTEL">'[2]NAV Old'!$C$119</definedName>
    <definedName name="Enterprise_value">#REF!</definedName>
    <definedName name="enties">#REF!</definedName>
    <definedName name="Entity">'[41]Setup &amp; notes'!$D$5</definedName>
    <definedName name="Entity_Description">'[41]Setup &amp; notes'!$D$6</definedName>
    <definedName name="EntityDescription">[82]Setup!$C$4</definedName>
    <definedName name="Entrust_Table">#REF!</definedName>
    <definedName name="Entval00">#REF!</definedName>
    <definedName name="Entval95">#REF!</definedName>
    <definedName name="Entval96">#REF!</definedName>
    <definedName name="Entval97">#REF!</definedName>
    <definedName name="Entval98">#REF!</definedName>
    <definedName name="Entval99">#REF!</definedName>
    <definedName name="ENVASADO">#REF!</definedName>
    <definedName name="ENVASADO_TIPOS">#REF!</definedName>
    <definedName name="ENVASPIN">#REF!</definedName>
    <definedName name="EPasAnnualise">'[26]Liste societes'!$F$2</definedName>
    <definedName name="EPoint">'[26]Liste societes'!$G$3</definedName>
    <definedName name="EPourcentage">'[26]Liste societes'!$G$1</definedName>
    <definedName name="eps00">#REF!</definedName>
    <definedName name="Equity_Beta">#REF!</definedName>
    <definedName name="Equity_Price_per_unit">#REF!</definedName>
    <definedName name="Equity_RP">#REF!</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tyjtyj" hidden="1">{"Print Summary",#N/A,FALSE,"Bal_Graphs";"Print Summary",#N/A,FALSE,"DCF";"Print Summary",#N/A,FALSE,"Graphs";"Print Summary",#N/A,FALSE,"Summary"}</definedName>
    <definedName name="ERW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safe">#REF!</definedName>
    <definedName name="eSafe_Table">#REF!</definedName>
    <definedName name="_xlnm.Extract">#REF!</definedName>
    <definedName name="Estrazione_per_BusPlan_del_18_nov">#REF!</definedName>
    <definedName name="eti">#REF!</definedName>
    <definedName name="ETMVAFuture">'[26]Liste societes'!$L$4</definedName>
    <definedName name="ETMVAFuture2ans">'[26]Liste societes'!$L$16</definedName>
    <definedName name="ETMVAFutureNuke">'[26]Liste societes'!$L$8</definedName>
    <definedName name="ETMVAHisto">'[26]Liste societes'!$L$3</definedName>
    <definedName name="ETMVAHistoNuke">'[26]Liste societes'!$L$7</definedName>
    <definedName name="etoollkit">#REF!</definedName>
    <definedName name="ETypeCyclique">'[26]Liste societes'!$O$8</definedName>
    <definedName name="ETypeDefensive">'[26]Liste societes'!$O$7</definedName>
    <definedName name="ETypeFinanciere">'[26]Liste societes'!$O$9</definedName>
    <definedName name="ETypeGrowth">'[26]Liste societes'!$O$6</definedName>
    <definedName name="EUnite">'[26]Liste societes'!$M$1</definedName>
    <definedName name="EUniteParDefaut">'[26]Liste societes'!$M$2</definedName>
    <definedName name="Euro">#REF!</definedName>
    <definedName name="EUROLIBOR">'[2]NAV Old'!#REF!</definedName>
    <definedName name="ev">#REF!</definedName>
    <definedName name="EV__LASTREFTIME__" hidden="1">40154.4504050926</definedName>
    <definedName name="EVA">[69]EVA!$C$27:$L$34</definedName>
    <definedName name="EVA_Data_Perc">#REF!</definedName>
    <definedName name="EValeurFonction">'[26]Liste societes'!$L$1</definedName>
    <definedName name="EVariationAnnuelle">'[26]Liste societes'!$L$2</definedName>
    <definedName name="EVOLUZIONE">#REF!</definedName>
    <definedName name="exchange_rate">'[27]Input schedule'!$E$6:$E$23</definedName>
    <definedName name="Excise">'[27]Input schedule'!$EY$6:$EY$23</definedName>
    <definedName name="ExciseBeer">'[27]Input schedule'!$EF$6:$EF$23</definedName>
    <definedName name="ExciseSpirits">'[27]Input schedule'!$EH$6:$EH$23</definedName>
    <definedName name="ExciseWine">'[27]Input schedule'!$EG$6:$EG$23</definedName>
    <definedName name="EXE0">[20]LDATA!$M$1</definedName>
    <definedName name="EXE1TMV">[20]LDATA!$O$2</definedName>
    <definedName name="EXE2TMV">[20]LDATA!$Q$2</definedName>
    <definedName name="EXE3TMV">[20]LDATA!$S$2</definedName>
    <definedName name="ExeEnCours">[20]LDATA!$I$6</definedName>
    <definedName name="EXEm1">[20]LDATA!$K$1</definedName>
    <definedName name="EXEm2">[20]LDATA!$I$1</definedName>
    <definedName name="EXEm3">[20]LDATA!$G$1</definedName>
    <definedName name="Exercice">[26]Tableau!$A$2:$IV$2</definedName>
    <definedName name="exercices_ang">#REF!</definedName>
    <definedName name="exercices_bilan">#REF!</definedName>
    <definedName name="exercices_col_ang">#REF!</definedName>
    <definedName name="exercices_col_fra">#REF!</definedName>
    <definedName name="exercices_comptes">#REF!</definedName>
    <definedName name="exercices_divers">#REF!</definedName>
    <definedName name="exercices_flux">#REF!</definedName>
    <definedName name="exercices_fra">#REF!</definedName>
    <definedName name="exercices_general">#REF!</definedName>
    <definedName name="exercices_impression">#REF!</definedName>
    <definedName name="exercices_last_col">#REF!</definedName>
    <definedName name="Existing_business">#REF!</definedName>
    <definedName name="EXP">#REF!</definedName>
    <definedName name="EXPANT">#REF!</definedName>
    <definedName name="EXPIN">#REF!</definedName>
    <definedName name="Explicit_Forecasts">#REF!</definedName>
    <definedName name="EXPLO">[83]EXPL.AGUA!#REF!</definedName>
    <definedName name="EXPORTFF" localSheetId="0">[52]!EXPORTFF</definedName>
    <definedName name="EXPORTFF">[52]!EXPORTFF</definedName>
    <definedName name="EXPORTLIT" localSheetId="0">[52]!EXPORTLIT</definedName>
    <definedName name="EXPORTLIT">[52]!EXPORTLIT</definedName>
    <definedName name="Exports">'[27]Input schedule'!$G$6:$G$23</definedName>
    <definedName name="EXPORTSTERLINE" localSheetId="0">[52]!EXPORTSTERLINE</definedName>
    <definedName name="EXPORTSTERLINE">[52]!EXPORTSTERLINE</definedName>
    <definedName name="EXPORTUSA" localSheetId="0">[52]!EXPORTUSA</definedName>
    <definedName name="EXPORTUSA">[52]!EXPORTUSA</definedName>
    <definedName name="EXPREAL">#REF!</definedName>
    <definedName name="exrate1">#REF!</definedName>
    <definedName name="extr00">#REF!</definedName>
    <definedName name="extr01">#REF!</definedName>
    <definedName name="extr02">#REF!</definedName>
    <definedName name="extr92">#REF!</definedName>
    <definedName name="extr93">#REF!</definedName>
    <definedName name="extr94">#REF!</definedName>
    <definedName name="extr95">#REF!</definedName>
    <definedName name="extr96">#REF!</definedName>
    <definedName name="extr97">#REF!</definedName>
    <definedName name="extr98">#REF!</definedName>
    <definedName name="extr99">#REF!</definedName>
    <definedName name="f" hidden="1">{"risultati",#N/A,FALSE,"Revenues";"ricavi advertising",#N/A,FALSE,"Revenues";"ricavi e-commerce",#N/A,FALSE,"Revenues";"ricavi fee for content",#N/A,FALSE,"Revenues";"costi infrastruttura",#N/A,FALSE,"Costi";"altri costi",#N/A,FALSE,"Costi";"conto economico",#N/A,FALSE,"Conto economico";"Flussi di cassa",#N/A,FALSE,"FCF"}</definedName>
    <definedName name="FA_Covenant_Legende">[20]LDATA!$I$36</definedName>
    <definedName name="FA_CumulativeIfDiv_BREAKDOWN">[20]FA_Breakdown!$B$37</definedName>
    <definedName name="FA_CumulativeIfDiv_PPT">'[20]FA_Summary PPT'!$B$20</definedName>
    <definedName name="FA_CumulativeIfDiv_SIMULATION">[20]FA_Tool!$B$20</definedName>
    <definedName name="FA_CumulativeIfDiv_Summary">[20]FA_Summary!$B$20</definedName>
    <definedName name="FA_CumulativeIfDiv_SummaryBig">[20]FA_SummaryBig!$B$20</definedName>
    <definedName name="FA_GDR_Legende">[20]LDATA!$I$34</definedName>
    <definedName name="FA_GDR_Post">[20]LDATA!$I$32</definedName>
    <definedName name="FA_Indicateur_Exercice">[20]SAKEDATA!$A$62:$D$96</definedName>
    <definedName name="FA_Indicateur_Societe">[20]SAKEDATA!$A$2:$D$49</definedName>
    <definedName name="FA_LibelleCumIfDiv">[20]LDATA!$I$52</definedName>
    <definedName name="FA_PPT_LastColNoText">[20]LDATA!$O$18</definedName>
    <definedName name="FA_Zone1">[20]SAKEDATA!$A$50:$D$61</definedName>
    <definedName name="FA_Zone2">[20]SAKEDATA!$A$97:$D$98</definedName>
    <definedName name="FABBCOPER">#REF!</definedName>
    <definedName name="FACashPositionComment">[20]LDATA!$I$30</definedName>
    <definedName name="FACashPositionDate">[20]LDATA!$I$10</definedName>
    <definedName name="FACodeSousSecteur">[20]SAKEDATA!$D$97</definedName>
    <definedName name="FACodeSousSecteurFinal">[20]SAKEDATA!$B$97</definedName>
    <definedName name="FAColExe1_BREAKDOWN">[20]FA_Breakdown!$F$1:$F$65536</definedName>
    <definedName name="FAColExe1_PPT">'[20]FA_Summary PPT'!$F$1:$F$65536</definedName>
    <definedName name="FAColExe1_SIMULATION">[20]FA_Tool!$F$1:$F$65536</definedName>
    <definedName name="FAColExe1_Summary">[20]FA_Summary!$F$1:$F$65536</definedName>
    <definedName name="FAColExe1_SummaryBig">[20]FA_SummaryBig!$F$1:$F$65536</definedName>
    <definedName name="FAColExe2_BREAKDOWN">[20]FA_Breakdown!$G$1:$G$65536</definedName>
    <definedName name="FAColExe2_PPT">'[20]FA_Summary PPT'!$G$1:$G$65536</definedName>
    <definedName name="FAColExe2_SIMULATION">[20]FA_Tool!$G$1:$G$65536</definedName>
    <definedName name="FAColExe2_Summary">[20]FA_Summary!$G$1:$G$65536</definedName>
    <definedName name="FAColExe2_SummaryBig">[20]FA_SummaryBig!$G$1:$G$65536</definedName>
    <definedName name="FAColExe3_BREAKDOWN">[20]FA_Breakdown!$H$1:$H$65536</definedName>
    <definedName name="FAColExe3_PPT">'[20]FA_Summary PPT'!$H$1:$H$65536</definedName>
    <definedName name="FAColExe3_SIMULATION">[20]FA_Tool!$H$1:$H$65536</definedName>
    <definedName name="FAColExe3_Summary">[20]FA_Summary!$H$1:$H$65536</definedName>
    <definedName name="FAColExe3_SummaryBig">[20]FA_SummaryBig!$H$1:$H$65536</definedName>
    <definedName name="FAColExe4_BREAKDOWN">[20]FA_Breakdown!$I$1:$I$65536</definedName>
    <definedName name="FAColExe4_PPT">'[20]FA_Summary PPT'!$I$1:$I$65536</definedName>
    <definedName name="FAColExe4_SIMULATION">[20]FA_Tool!$I$1:$I$65536</definedName>
    <definedName name="FAColExe4_Summary">[20]FA_Summary!$I$1:$I$65536</definedName>
    <definedName name="FAColExe4_SummaryBig">[20]FA_SummaryBig!$I$1:$I$65536</definedName>
    <definedName name="FAColExe5_BREAKDOWN">[20]FA_Breakdown!$J$1:$J$65536</definedName>
    <definedName name="FAColExe5_PPT">'[20]FA_Summary PPT'!$J$1:$J$65536</definedName>
    <definedName name="FAColExe5_SIMULATION">[20]FA_Tool!$J$1:$J$65536</definedName>
    <definedName name="FAColExe5_Summary">[20]FA_Summary!$J$1:$J$65536</definedName>
    <definedName name="FAColExe5_SummaryBig">[20]FA_SummaryBig!$J$1:$J$65536</definedName>
    <definedName name="FAColExe6_BREAKDOWN">[20]FA_Breakdown!$K$1:$K$65536</definedName>
    <definedName name="FAColExe6_PPT">'[20]FA_Summary PPT'!$K$1:$K$65536</definedName>
    <definedName name="FAColExe6_SIMULATION">[20]FA_Tool!$K$1:$K$65536</definedName>
    <definedName name="FAColExe6_Summary">[20]FA_Summary!$K$1:$K$65536</definedName>
    <definedName name="FAColExe6_SummaryBig">[20]FA_SummaryBig!$K$1:$K$65536</definedName>
    <definedName name="FACompoImport">[20]LDATA!$I$22</definedName>
    <definedName name="FACovenant1_BREAKDOWN">[20]FA_Breakdown!$B$44</definedName>
    <definedName name="FACovenant1_PPT">'[20]FA_Summary PPT'!$B$27</definedName>
    <definedName name="FACovenant1_SIMULATION">[20]FA_Tool!$B$27</definedName>
    <definedName name="FACovenant1_SUMMARY">[20]FA_Summary!$B$27</definedName>
    <definedName name="FACovenant1_SUMMARYBIG">[20]FA_SummaryBig!$B$27</definedName>
    <definedName name="FACovenant2_BREAKDOWN">[20]FA_Breakdown!$B$48</definedName>
    <definedName name="FACovenant2_PPT">'[20]FA_Summary PPT'!$B$31</definedName>
    <definedName name="FACovenant2_SIMULATION">[20]FA_Tool!$B$31</definedName>
    <definedName name="FACovenant2_SUMMARY">[20]FA_Summary!$B$31</definedName>
    <definedName name="FACovenant2_SUMMARYBIG">[20]FA_SummaryBig!$B$31</definedName>
    <definedName name="FACovenantCode1">[20]LDATA!$I$16</definedName>
    <definedName name="FACovenantCode2">[20]LDATA!$I$18</definedName>
    <definedName name="FACovenantIntercalaire_1_BREAKDOWN">[20]FA_Breakdown!$A$41:$IV$41</definedName>
    <definedName name="FACovenantIntercalaire_1_PPT">'[20]FA_Summary PPT'!$A$24:$IV$24</definedName>
    <definedName name="FACovenantIntercalaire_1_SIMULATION">[20]FA_Tool!$A$24:$IV$24</definedName>
    <definedName name="FACovenantIntercalaire_1_Summary">[20]FA_Summary!$A$24:$IV$24</definedName>
    <definedName name="FACovenantIntercalaire_1_SummaryBig">[20]FA_SummaryBig!$A$24:$IV$24</definedName>
    <definedName name="FACovenantIntercalaire_2_BREAKDOWN">[20]FA_Breakdown!$A$43:$IV$43</definedName>
    <definedName name="FACovenantIntercalaire_2_PPT">'[20]FA_Summary PPT'!$A$26:$IV$26</definedName>
    <definedName name="FACovenantIntercalaire_2_SIMULATION">[20]FA_Tool!$A$26:$IV$26</definedName>
    <definedName name="FACovenantIntercalaire_2_Summary">[20]FA_Summary!$A$26:$IV$26</definedName>
    <definedName name="FACovenantIntercalaire_2_SummaryBig">[20]FA_SummaryBig!$A$26:$IV$26</definedName>
    <definedName name="FACovenantIntercalaire_3_BREAKDOWN">[20]FA_Breakdown!$A$47:$IV$47</definedName>
    <definedName name="FACovenantIntercalaire_3_PPT">'[20]FA_Summary PPT'!$A$30:$IV$30</definedName>
    <definedName name="FACovenantIntercalaire_3_SIMULATION">[20]FA_Tool!$A$30:$IV$30</definedName>
    <definedName name="FACovenantIntercalaire_3_Summary">[20]FA_Summary!$A$30:$IV$30</definedName>
    <definedName name="FACovenantIntercalaire_3_SummaryBig">[20]FA_SummaryBig!$A$30:$IV$30</definedName>
    <definedName name="FACovenantIntercalaire_4_BREAKDOWN">[20]FA_Breakdown!$A$54:$IV$54</definedName>
    <definedName name="FACovenantIntercalaire_4_PPT">'[20]FA_Summary PPT'!$A$37:$IV$37</definedName>
    <definedName name="FACovenantIntercalaire_4_SIMULATION">[20]FA_Tool!$A$37:$IV$37</definedName>
    <definedName name="FACovenantIntercalaire_4_Summary">[20]FA_Summary!$A$37:$IV$37</definedName>
    <definedName name="FACovenantIntercalaire_4_SummaryBig">[20]FA_SummaryBig!$A$37:$IV$37</definedName>
    <definedName name="FACovenantIntercalaire_5_BREAKDOWN">[20]FA_Breakdown!$A$55:$IV$55</definedName>
    <definedName name="FACovenantIntercalaire_5_PPT">'[20]FA_Summary PPT'!$A$38:$IV$38</definedName>
    <definedName name="FACovenantIntercalaire_5_SIMULATION">[20]FA_Tool!$A$38:$IV$38</definedName>
    <definedName name="FACovenantIntercalaire_5_Summary">[20]FA_Summary!$A$38:$IV$38</definedName>
    <definedName name="FACovenantIntercalaire_5_SummaryBig">[20]FA_SummaryBig!$A$38:$IV$38</definedName>
    <definedName name="FACovenantIntercalaire_6_BREAKDOWN">[20]FA_Breakdown!$A$57:$IV$57</definedName>
    <definedName name="FACovenantIntercalaire_6_PPT">'[20]FA_Summary PPT'!$A$40:$IV$40</definedName>
    <definedName name="FACovenantIntercalaire_6_SIMULATION">[20]FA_Tool!$A$40:$IV$40</definedName>
    <definedName name="FACovenantIntercalaire_6_Summary">[20]FA_Summary!$A$40:$IV$40</definedName>
    <definedName name="FACovenantIntercalaire_6_SummaryBig">[20]FA_SummaryBig!$A$40:$IV$40</definedName>
    <definedName name="FACovenantIntercalaire_7_BREAKDOWN">[20]FA_Breakdown!$A$52:$IV$52</definedName>
    <definedName name="FACovenantIntercalaire_7_PPT">'[20]FA_Summary PPT'!$A$35:$IV$35</definedName>
    <definedName name="FACovenantIntercalaire_7_SIMULATION">[20]FA_Tool!$A$35:$IV$35</definedName>
    <definedName name="FACovenantIntercalaire_7_Summary">[20]FA_Summary!$A$35:$IV$35</definedName>
    <definedName name="FACovenantIntercalaire_7_SummaryBig">[20]FA_SummaryBig!$A$35:$IV$35</definedName>
    <definedName name="FACovenantIntercalaire_8_BREAKDOWN">[20]FA_Breakdown!$A$51:$IV$51</definedName>
    <definedName name="FACovenantIntercalaire_8_PPT">'[20]FA_Summary PPT'!$A$34:$IV$34</definedName>
    <definedName name="FACovenantIntercalaire_8_SIMULATION">[20]FA_Tool!$A$34:$IV$34</definedName>
    <definedName name="FACovenantIntercalaire_8_Summary">[20]FA_Summary!$A$34:$IV$34</definedName>
    <definedName name="FACovenantIntercalaire_8_SummaryBig">[20]FA_SummaryBig!$A$34:$IV$34</definedName>
    <definedName name="FACovenantsDefinition_BREAKDOWN">[20]FA_Breakdown!$E$42</definedName>
    <definedName name="FACovenantsDefinition_PPT">'[20]FA_Summary PPT'!$E$25</definedName>
    <definedName name="FACovenantsDefinition_SIMULATION">[20]FA_Tool!$E$25</definedName>
    <definedName name="FACovenantsDefinition_Summary">[20]FA_Summary!$E$25</definedName>
    <definedName name="FACovenantsDefinition_SummaryBig">[20]FA_SummaryBig!$E$25</definedName>
    <definedName name="FACovenantTargetCode1">[20]LDATA!$I$24</definedName>
    <definedName name="FACovenantTargetCode2">[20]LDATA!$I$26</definedName>
    <definedName name="FACreditLinesComment">[20]LDATA!$I$38</definedName>
    <definedName name="FADeviseDePublication">[20]SAKEDATA!$D$51</definedName>
    <definedName name="fadsfaf" hidden="1">{#N/A,#N/A,TRUE,"Stato Patrimoniale Civilistico";#N/A,#N/A,TRUE,"Conto Economico Civilistico";#N/A,#N/A,TRUE,"Riclassifica SP";#N/A,#N/A,TRUE,"Riclassifica CE";#N/A,#N/A,TRUE,"Indici di Bilancio";#N/A,#N/A,TRUE,"Composizione SP";#N/A,#N/A,TRUE,"Liquidità";#N/A,#N/A,TRUE,"Solidità";#N/A,#N/A,TRUE,"Redditività";#N/A,#N/A,TRUE,"Sviluppo"}</definedName>
    <definedName name="FAExe1">[20]LDATA!$L$4</definedName>
    <definedName name="FAExe2">[20]LDATA!$L$6</definedName>
    <definedName name="FAExe3">[20]LDATA!$L$8</definedName>
    <definedName name="FAExe4">[20]LDATA!$L$10</definedName>
    <definedName name="FAExe5">[20]LDATA!$L$12</definedName>
    <definedName name="FAExe6">[20]LDATA!$L$14</definedName>
    <definedName name="FAExeEnd">[20]LDATA!$I$12</definedName>
    <definedName name="FAExeStart">[20]LDATA!$I$8</definedName>
    <definedName name="FAExeStartPlusUn">[20]LDATA!$O$12</definedName>
    <definedName name="FAFinalComment_BREAKDOWN">[20]FA_Breakdown!$B$56</definedName>
    <definedName name="FAFinalComment_PPT">'[20]FA_Summary PPT'!$N$6</definedName>
    <definedName name="FAFinalComment_SIMULATION">[20]FA_Tool!$B$39</definedName>
    <definedName name="FAFinalComment_Summary">[20]FA_Summary!$B$39</definedName>
    <definedName name="FAFinalComment_SummaryBig">[20]FA_SummaryBig!$B$39</definedName>
    <definedName name="FAGross_1_BREAKDOWN">[20]FA_Breakdown!$A$9:$IV$9</definedName>
    <definedName name="FAGross_2_BREAKDOWN">[20]FA_Breakdown!$A$10:$IV$10</definedName>
    <definedName name="FAGross_3_BREAKDOWN">[20]FA_Breakdown!$A$11:$IV$11</definedName>
    <definedName name="FAGross_4_BREAKDOWN">[20]FA_Breakdown!$A$12:$IV$12</definedName>
    <definedName name="FAGross_5_BREAKDOWN">[20]FA_Breakdown!$A$13:$IV$13</definedName>
    <definedName name="FAGross_6_BREAKDOWN">[20]FA_Breakdown!$A$14:$IV$14</definedName>
    <definedName name="FALegCovenants">[20]LDATA!$O$10</definedName>
    <definedName name="FALegCreditLinesComment">[20]LDATA!$O$8</definedName>
    <definedName name="FALegende_BREAKDOWN">[20]FA_Breakdown!$B$53</definedName>
    <definedName name="FALegende_PPT">'[20]FA_Summary PPT'!$B$36</definedName>
    <definedName name="FALegende_SIMULATION">[20]FA_Tool!$B$36</definedName>
    <definedName name="FALegende_Summary">[20]FA_Summary!$B$36</definedName>
    <definedName name="FALegende_SummaryBig">[20]FA_SummaryBig!$B$36</definedName>
    <definedName name="FALegGrossCashPosition">[20]LDATA!$O$4</definedName>
    <definedName name="FALegGrossDebtReimbursements">[20]LDATA!$O$6</definedName>
    <definedName name="FALibelleDeviseDePublication">[20]SAKEDATA!$D$52</definedName>
    <definedName name="FALibelleExe1">[20]LDATA!$L$40</definedName>
    <definedName name="FALibelleExe2">[20]LDATA!$L$42</definedName>
    <definedName name="FALibelleExe3">[20]LDATA!$L$44</definedName>
    <definedName name="FALibelleExe4">[20]LDATA!$L$46</definedName>
    <definedName name="FALibelleExe5">[20]LDATA!$L$48</definedName>
    <definedName name="FALibelleExe6">[20]LDATA!$L$50</definedName>
    <definedName name="FALibelleOpinionSecteur">[20]SAKEDATA!$D$60</definedName>
    <definedName name="FALibelleOpinionValeur">[20]SAKEDATA!$D$56</definedName>
    <definedName name="FALibLeg1">[20]LDATA!$L$16</definedName>
    <definedName name="FALibLeg2">[20]LDATA!$L$18</definedName>
    <definedName name="FALibLeg3">[20]LDATA!$L$20</definedName>
    <definedName name="FALibLeg4">[20]LDATA!$L$22</definedName>
    <definedName name="FANbExe">[20]LDATA!$I$14</definedName>
    <definedName name="FANewFunds_1_BREAKDOWN">[20]FA_Breakdown!$A$16:$IV$16</definedName>
    <definedName name="FANewFunds_2_BREAKDOWN">[20]FA_Breakdown!$A$17:$IV$17</definedName>
    <definedName name="FANewFunds_3_BREAKDOWN">[20]FA_Breakdown!$A$18:$IV$18</definedName>
    <definedName name="FANewFunds_4_BREAKDOWN">[20]FA_Breakdown!$A$19:$IV$19</definedName>
    <definedName name="FANewFunds_5_BREAKDOWN">[20]FA_Breakdown!$A$20:$IV$20</definedName>
    <definedName name="FANomCovenant1">[20]LDATA!$L$24</definedName>
    <definedName name="FANomCovenant2">[20]LDATA!$L$26</definedName>
    <definedName name="FANomPays">[20]SAKEDATA!$D$61</definedName>
    <definedName name="FANomSociete">[20]SAKEDATA!$D$53</definedName>
    <definedName name="FAOpinionValeur">[20]SAKEDATA!$D$55</definedName>
    <definedName name="FAOtherCash_1_BREAKDOWN">[20]FA_Breakdown!$A$22:$IV$22</definedName>
    <definedName name="FAOtherCash_2_BREAKDOWN">[20]FA_Breakdown!$A$23:$IV$23</definedName>
    <definedName name="FAOtherCash_3_BREAKDOWN">[20]FA_Breakdown!$A$24:$IV$24</definedName>
    <definedName name="FAOtherCash_4_BREAKDOWN">[20]FA_Breakdown!$A$25:$IV$25</definedName>
    <definedName name="FAOtherCash_5_BREAKDOWN">[20]FA_Breakdown!$A$26:$IV$26</definedName>
    <definedName name="FAOtherCash_6_BREAKDOWN">[20]FA_Breakdown!$A$27:$IV$27</definedName>
    <definedName name="FARatingUnderReview">[20]SAKEDATA!$D$98</definedName>
    <definedName name="FARatingUnderReviewFinal">[20]SAKEDATA!$B$98</definedName>
    <definedName name="FARowHeightCovenant">[20]LDATA!$I$20</definedName>
    <definedName name="FARowHeightIntercalaire">[20]LDATA!$I$28</definedName>
    <definedName name="FARowSeparateurCovenant_BREAKDOWN">[20]FA_Breakdown!$A$47:$IV$47</definedName>
    <definedName name="FARowSeparateurCovenant_PPT">'[20]FA_Summary PPT'!$A$30:$IV$30</definedName>
    <definedName name="FARowSeparateurCovenant_SIMULATION">[20]FA_Tool!$A$30:$IV$30</definedName>
    <definedName name="FARowSeparateurCovenant_Summary">[20]FA_Summary!$A$30:$IV$30</definedName>
    <definedName name="FARowSeparateurCovenant_SummaryBig">[20]FA_SummaryBig!$A$30:$IV$30</definedName>
    <definedName name="FAScenario">[20]SAKEDATA!$D$57</definedName>
    <definedName name="FASocieteIsInDataList">[20]SAKEDATA!$D$54</definedName>
    <definedName name="FASousSecteur">[20]SAKEDATA!$D$59</definedName>
    <definedName name="FASousSecteurFinal">[20]SAKEDATA!$B$59</definedName>
    <definedName name="FASousSousSecteur">[20]SAKEDATA!$D$58</definedName>
    <definedName name="Fatb">#REF!</definedName>
    <definedName name="Fatc">#REF!</definedName>
    <definedName name="FATIMA">#REF!</definedName>
    <definedName name="FATT">#REF!</definedName>
    <definedName name="fatt.98">#REF!</definedName>
    <definedName name="fatt00">#REF!</definedName>
    <definedName name="fatt00h1">#REF!</definedName>
    <definedName name="fatt01">#REF!</definedName>
    <definedName name="fatt02">#REF!</definedName>
    <definedName name="fatt2">#REF!</definedName>
    <definedName name="fatt92">#REF!</definedName>
    <definedName name="fatt94">#REF!</definedName>
    <definedName name="fatt94h1">#REF!</definedName>
    <definedName name="fatt95">#REF!</definedName>
    <definedName name="fatt95h1">#REF!</definedName>
    <definedName name="fatt96">#REF!</definedName>
    <definedName name="fatt96h1">#REF!</definedName>
    <definedName name="fatt97">#REF!</definedName>
    <definedName name="fatt97h1">#REF!</definedName>
    <definedName name="fatt98">#REF!</definedName>
    <definedName name="fatt98h1">#REF!</definedName>
    <definedName name="fatt99">#REF!</definedName>
    <definedName name="fatt99h1">#REF!</definedName>
    <definedName name="fatturat98">#REF!</definedName>
    <definedName name="FATTURATO98">#REF!</definedName>
    <definedName name="FAUnitePrincipale">[20]SAKEDATA!$D$50</definedName>
    <definedName name="FAZoneCovenant1_BREAKDOWN">[20]FA_Breakdown!$B$44:$K$46</definedName>
    <definedName name="FAZoneCovenant1_PPT">'[20]FA_Summary PPT'!$B$27:$K$29</definedName>
    <definedName name="FAZoneCovenant1_SIMULATION">[20]FA_Tool!$B$27:$K$29</definedName>
    <definedName name="FAZoneCovenant1_Summary">[20]FA_Summary!$B$27:$K$29</definedName>
    <definedName name="FAZoneCovenant1_SummaryBig">[20]FA_SummaryBig!$B$27:$K$29</definedName>
    <definedName name="FAZoneCovenant2_BREAKDOWN">[20]FA_Breakdown!$B$48:$K$50</definedName>
    <definedName name="FAZoneCovenant2_PPT">'[20]FA_Summary PPT'!$B$31:$K$33</definedName>
    <definedName name="FAZoneCovenant2_SIMULATION">[20]FA_Tool!$B$31:$K$33</definedName>
    <definedName name="FAZoneCovenant2_Summary">[20]FA_Summary!$B$31:$K$33</definedName>
    <definedName name="FAZoneCovenant2_SummaryBig">[20]FA_SummaryBig!$B$31:$K$33</definedName>
    <definedName name="fcf">#REF!</definedName>
    <definedName name="fdfdfd">#N/A</definedName>
    <definedName name="FDI">'[27]Input schedule'!$O$6:$O$23</definedName>
    <definedName name="FDSFDS">#N/A</definedName>
    <definedName name="ff" hidden="1">{"risultati",#N/A,FALSE,"Revenues";"ricavi advertising",#N/A,FALSE,"Revenues";"ricavi e-commerce",#N/A,FALSE,"Revenues";"ricavi fee for content",#N/A,FALSE,"Revenues";"costi infrastruttura",#N/A,FALSE,"Costi";"altri costi",#N/A,FALSE,"Costi";"conto economico",#N/A,FALSE,"Conto economico";"Flussi di cassa",#N/A,FALSE,"FCF"}</definedName>
    <definedName name="fff" hidden="1">{0,0,"",0}</definedName>
    <definedName name="ffff">#N/A</definedName>
    <definedName name="fffff">#N/A</definedName>
    <definedName name="ffttffrr">#N/A</definedName>
    <definedName name="fg">#N/A</definedName>
    <definedName name="fgdewq">#N/A</definedName>
    <definedName name="fgtfgtfgt">#N/A</definedName>
    <definedName name="FiAmortPeriod">'[2]NAV Old'!#REF!</definedName>
    <definedName name="FiCapTrigger">'[2]NAV Old'!#REF!</definedName>
    <definedName name="FIJO">#REF!</definedName>
    <definedName name="FIJOACTUAL">#REF!</definedName>
    <definedName name="Fin_Value_Drivers_Pay">#REF!</definedName>
    <definedName name="FinancingFees">'[2]NAV Old'!$D$52</definedName>
    <definedName name="finanza_a">'[46]F1-Gest. finanz.'!$X$34:$AN$70</definedName>
    <definedName name="finanza_b">'[46]F1-Gest. finanz.'!$AP$73:$BH$147</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HIG">#REF!</definedName>
    <definedName name="FINSTAT">#REF!</definedName>
    <definedName name="FIREOrdPrice">'[2]NAV Old'!#REF!</definedName>
    <definedName name="FIREOrdSharesOut">'[2]NAV Old'!#REF!</definedName>
    <definedName name="FIREPrefPrice">'[2]NAV Old'!#REF!</definedName>
    <definedName name="FIREPrefSharesOut">'[2]NAV Old'!#REF!</definedName>
    <definedName name="FIRESavPrice">'[2]NAV Old'!#REF!</definedName>
    <definedName name="FIRESavSharesOut">'[2]NAV Old'!#REF!</definedName>
    <definedName name="firewall1">#REF!</definedName>
    <definedName name="fixass00">#REF!</definedName>
    <definedName name="fixass92">#REF!</definedName>
    <definedName name="fixass93">#REF!</definedName>
    <definedName name="fixass94">#REF!</definedName>
    <definedName name="fixass95">#REF!</definedName>
    <definedName name="fixass96">#REF!</definedName>
    <definedName name="fixass97">#REF!</definedName>
    <definedName name="fixass98">#REF!</definedName>
    <definedName name="fixass99">#REF!</definedName>
    <definedName name="FIXED">#REF!</definedName>
    <definedName name="FixedAssets">'[69]Fixed Assets'!$C$135:$L$186</definedName>
    <definedName name="FixedCosts">#REF!</definedName>
    <definedName name="FJVol">'[27]Input schedule'!$BC$6:$BC$23</definedName>
    <definedName name="fkfyu" hidden="1">{"PAGE1",#N/A,FALSE,"Consolidation";"PAGE2",#N/A,FALSE,"Consolidation";"PAGE3",#N/A,FALSE,"Consolidation";"PAGE4",#N/A,FALSE,"Consolidation";"PAGE5",#N/A,FALSE,"Consolidation";"PAGE6",#N/A,FALSE,"Consolidation";"PAGE7",#N/A,FALSE,"Consolidation"}</definedName>
    <definedName name="fl_aut">'[58]Spese eserc mens'!#REF!</definedName>
    <definedName name="Forecast_First_Date">[31]Variables!$B$7</definedName>
    <definedName name="Forecast_Last_Date">[31]Variables!$B$9</definedName>
    <definedName name="forex00">#REF!</definedName>
    <definedName name="forex01">#REF!</definedName>
    <definedName name="forex02">#REF!</definedName>
    <definedName name="forex96">#REF!</definedName>
    <definedName name="forex97">#REF!</definedName>
    <definedName name="forex98">#REF!</definedName>
    <definedName name="forex99">#REF!</definedName>
    <definedName name="ForexUSD_ITL">'[2]NAV Old'!#REF!</definedName>
    <definedName name="Format">#REF!</definedName>
    <definedName name="FORMULA45">#N/A</definedName>
    <definedName name="FORMULA60">#N/A</definedName>
    <definedName name="frfrfrfvvvv">#N/A</definedName>
    <definedName name="front_page">#REF!</definedName>
    <definedName name="FRVVVV">#N/A</definedName>
    <definedName name="fsfsdfsdfsdf" hidden="1">{#N/A,#N/A,FALSE,"SAFILOR"}</definedName>
    <definedName name="fsfsfsfsfsf" hidden="1">{#VALUE!,#N/A,FALSE,0}</definedName>
    <definedName name="ftftft">#N/A</definedName>
    <definedName name="ftp">#REF!</definedName>
    <definedName name="FTP_Table">#REF!</definedName>
    <definedName name="FW1_table">#REF!</definedName>
    <definedName name="FxAnnualise">[20]LDATA!$B$4</definedName>
    <definedName name="FY_93">[70]JAN94RIG!$A$408:$IV$459</definedName>
    <definedName name="FY_94">[70]JAN94RIG!$A$460:$IV$511</definedName>
    <definedName name="FY1_COLUMN">[20]LDATA!$I$40</definedName>
    <definedName name="FY2_COLUMN">[20]LDATA!$I$42</definedName>
    <definedName name="FY3_COLUMN">[20]LDATA!$I$44</definedName>
    <definedName name="FY4_COLUMN">[20]LDATA!$I$46</definedName>
    <definedName name="FY5_COLUMN">[20]LDATA!$I$48</definedName>
    <definedName name="FY6_COLUMN">[20]LDATA!$I$50</definedName>
    <definedName name="FYE">#REF!</definedName>
    <definedName name="g" hidden="1">{#N/A,#N/A,FALSE,"RIEPBIL95"}</definedName>
    <definedName name="GBGBGB">#N/A</definedName>
    <definedName name="GDP_Growth">'[27]Input schedule'!$K$6:$K$23</definedName>
    <definedName name="GDPCapatERC">'[27]Input schedule'!$P$6:$P$23</definedName>
    <definedName name="GDPCapatPPP">'[27]Input schedule'!$Q$6:$Q$23</definedName>
    <definedName name="GDPrealexp">'[27]Input schedule'!$F$6:$F$23</definedName>
    <definedName name="gear00">#REF!</definedName>
    <definedName name="gear01">#REF!</definedName>
    <definedName name="gear02">#REF!</definedName>
    <definedName name="gear94">#REF!</definedName>
    <definedName name="gear95">#REF!</definedName>
    <definedName name="gear96">#REF!</definedName>
    <definedName name="gear97">#REF!</definedName>
    <definedName name="gear98">#REF!</definedName>
    <definedName name="gear99">#REF!</definedName>
    <definedName name="gen_ago_02_completo">#REF!</definedName>
    <definedName name="GeneralInp">[69]Country!$C$12:$L$30</definedName>
    <definedName name="GESTIONE_AUTOMEZZI">'[46]BUDGET ''04_rw'!$BZ$254:$CL$285</definedName>
    <definedName name="Gestione_Finanziaria">'[35]Gestione Finanziaria'!$A$1:$Y$38</definedName>
    <definedName name="Gestione_straordinaria_9a">[47]Straordinaria!$A$1:$O$12</definedName>
    <definedName name="Gestione_straordinaria_9b">[47]Straordinaria!$Q$35:$AE$58</definedName>
    <definedName name="Get_Main">#N/A</definedName>
    <definedName name="get_trunks" localSheetId="0">[84]!get_trunks</definedName>
    <definedName name="get_trunks">[84]!get_trunks</definedName>
    <definedName name="gf">#N/A</definedName>
    <definedName name="GFDGFD">#N/A</definedName>
    <definedName name="GFGF">#N/A</definedName>
    <definedName name="gfgfgfgf">#N/A</definedName>
    <definedName name="gfrtyy5">#N/A</definedName>
    <definedName name="gg" hidden="1">{#N/A,#N/A,FALSE,"RIEPBIL95"}</definedName>
    <definedName name="ggg" hidden="1">{0,0,0,0;0,0,0,0;0,0,0,0;0,0,0,0;0,0,0,0;0,0,0,0}</definedName>
    <definedName name="GGGGGG">#N/A</definedName>
    <definedName name="GGGGGGGGGGGG">#N/A</definedName>
    <definedName name="ggggggggggggggg">#N/A</definedName>
    <definedName name="GGHGYTF">#N/A</definedName>
    <definedName name="gh">#N/A</definedName>
    <definedName name="ghtyyy">#N/A</definedName>
    <definedName name="giornib">#REF!</definedName>
    <definedName name="giornic">#REF!</definedName>
    <definedName name="GM">#REF!</definedName>
    <definedName name="GoodwillAmortPeriod">'[2]NAV Old'!#REF!</definedName>
    <definedName name="gop00">#REF!</definedName>
    <definedName name="GovtCons">'[27]Input schedule'!$J$6:$J$23</definedName>
    <definedName name="Graduatoria_vendite_agenti">'[36]Graduatoria vendite  agenti'!$A$2:$AT$42</definedName>
    <definedName name="GRAFICI">'[1]#RIF'!$B$95</definedName>
    <definedName name="grafico1">#N/A</definedName>
    <definedName name="grafico2">#N/A</definedName>
    <definedName name="grafico3">#N/A</definedName>
    <definedName name="grafico4">#N/A</definedName>
    <definedName name="grafico5">#N/A</definedName>
    <definedName name="grafico6">#N/A</definedName>
    <definedName name="grafico7">#N/A</definedName>
    <definedName name="GrafRisul">#N/A</definedName>
    <definedName name="GRBUD">'[1]#RIF'!$B$105</definedName>
    <definedName name="GRCONS">'[1]#RIF'!$B$99</definedName>
    <definedName name="GRD">'[2]NAV Old'!#REF!</definedName>
    <definedName name="grfc">#N/A</definedName>
    <definedName name="GRGR">#N/A</definedName>
    <definedName name="GRGRTT">#N/A</definedName>
    <definedName name="GROSS">#REF!</definedName>
    <definedName name="Gross_Assets">'[51]Immobilizz. &amp; Amm.ti'!$C$173:$N$209</definedName>
    <definedName name="GROSSREAL">#REF!</definedName>
    <definedName name="Group">#REF!</definedName>
    <definedName name="Growth">#REF!</definedName>
    <definedName name="Growth_97">#REF!</definedName>
    <definedName name="Growth_98">#REF!</definedName>
    <definedName name="Growth_99">#REF!</definedName>
    <definedName name="grtft666">#N/A</definedName>
    <definedName name="GRTGRT">#N/A</definedName>
    <definedName name="GRTYGRTY">#N/A</definedName>
    <definedName name="GRUPA">#REF!</definedName>
    <definedName name="Gruppo_cliente">#REF!</definedName>
    <definedName name="gtfrr6767">#N/A</definedName>
    <definedName name="GUIDA">'[37]guida diretta'!$A$8:$BG$10</definedName>
    <definedName name="h" hidden="1">{#N/A,#N/A,FALSE,"RIEPIL"}</definedName>
    <definedName name="HasCovenant">[20]LDATA!$L$28</definedName>
    <definedName name="HBHBH">#N/A</definedName>
    <definedName name="Hedge">[85]NAV!$A$15:$B$20</definedName>
    <definedName name="HELEOMRÅDE">'[15]Totale RaiWay'!$A$2:$X$175</definedName>
    <definedName name="HELLAS">'[2]NAV Old'!#REF!</definedName>
    <definedName name="HHHH" hidden="1">{#N/A,#N/A,FALSE,"RIEPBIL95"}</definedName>
    <definedName name="Hidden">'[1]#RIF'!$E$7</definedName>
    <definedName name="HISCOM">#REF!</definedName>
    <definedName name="Hist_First_Date">[31]Variables!$B$3</definedName>
    <definedName name="HistoricalHomeCell">#REF!</definedName>
    <definedName name="History_Data_Columns">[31]Variables!$B$5</definedName>
    <definedName name="History_First_Date">[31]Variables!$B$3</definedName>
    <definedName name="History_Growth">[31]Sales_Data!$E$34:$N$34</definedName>
    <definedName name="History_Ind_Share">[31]Sales_Data!$E$26:$N$26</definedName>
    <definedName name="History_Last_Date">[31]Variables!$B$4</definedName>
    <definedName name="History_Selected">[31]Sales_Data!$E$22:$N$22</definedName>
    <definedName name="History_Share">[31]Sales_Data!$E$30:$N$30</definedName>
    <definedName name="History_Total">[31]Sales_Data!$E$16:$N$16</definedName>
    <definedName name="HistoryEnd">#REF!</definedName>
    <definedName name="HistoryStart">#REF!</definedName>
    <definedName name="HLS">#REF!</definedName>
    <definedName name="HTML_CodePage" hidden="1">1252</definedName>
    <definedName name="HTML_Control" hidden="1">{"'DepoFidu Servizio'!$A$1:$F$38","'DepoFidu'!$A$1:$K$31"}</definedName>
    <definedName name="HTML_Description" hidden="1">""</definedName>
    <definedName name="HTML_Email" hidden="1">"emill@tin.it"</definedName>
    <definedName name="HTML_Header" hidden="1">"Fabbisogno"</definedName>
    <definedName name="HTML_LastUpdate" hidden="1">"04/07/99"</definedName>
    <definedName name="HTML_LineAfter" hidden="1">FALSE</definedName>
    <definedName name="HTML_LineBefore" hidden="1">FALSE</definedName>
    <definedName name="HTML_Name" hidden="1">"emill"</definedName>
    <definedName name="HTML_OBDlg2" hidden="1">TRUE</definedName>
    <definedName name="HTML_OBDlg4" hidden="1">TRUE</definedName>
    <definedName name="HTML_OS" hidden="1">0</definedName>
    <definedName name="HTML_PathFile" hidden="1">"C:\Documenti\MioHTML.htm"</definedName>
    <definedName name="HTML_Title" hidden="1">"BPemHTML"</definedName>
    <definedName name="Hurdle_1">'[15]Totale RaiWay'!$G$36</definedName>
    <definedName name="Hurdle_1_PCT">'[15]Totale RaiWay'!$H$36</definedName>
    <definedName name="Hurdle_2">'[15]Totale RaiWay'!$G$37</definedName>
    <definedName name="Hurdle_2_PCT">'[15]Totale RaiWay'!$H$37</definedName>
    <definedName name="Hurdle_3">'[15]Totale RaiWay'!$G$38</definedName>
    <definedName name="Hurdle_3_PCT">'[15]Totale RaiWay'!$H$38</definedName>
    <definedName name="Hurdle_4">'[15]Totale RaiWay'!$G$39</definedName>
    <definedName name="Hurdle_4_PCT">'[15]Totale RaiWay'!$H$39</definedName>
    <definedName name="HW_Costs">#REF!</definedName>
    <definedName name="HwMultiplyBy">#REF!</definedName>
    <definedName name="HYHYHHHH">#N/A</definedName>
    <definedName name="I">#N/A</definedName>
    <definedName name="IC.ADP0">#REF!</definedName>
    <definedName name="IC.ADP1">#REF!</definedName>
    <definedName name="IC.Aggregate0">#REF!</definedName>
    <definedName name="IC.Aggregate1">#REF!</definedName>
    <definedName name="IC.Bonds0">#REF!</definedName>
    <definedName name="IC.Bonds1">#REF!</definedName>
    <definedName name="IC.Compustat1">#REF!</definedName>
    <definedName name="IC.IBESD0">#REF!</definedName>
    <definedName name="IC.IBESD1">#REF!</definedName>
    <definedName name="IC.ILX0">#REF!</definedName>
    <definedName name="IC.ILX1">#REF!</definedName>
    <definedName name="IC.LOB0">#REF!</definedName>
    <definedName name="IC.LOB1">#REF!</definedName>
    <definedName name="IC.MerBonds0">#REF!</definedName>
    <definedName name="IC.MerBonds1">#REF!</definedName>
    <definedName name="IC.Notes0">#REF!</definedName>
    <definedName name="IC.Notes1">#REF!</definedName>
    <definedName name="IC.Price0">#REF!</definedName>
    <definedName name="IC.Price1">#REF!</definedName>
    <definedName name="IC.ResAnnual0">#REF!</definedName>
    <definedName name="IC.ResAnnual1">#REF!</definedName>
    <definedName name="IC.Research0">#REF!</definedName>
    <definedName name="IC.Research1">#REF!</definedName>
    <definedName name="IC.RTNews0">#REF!</definedName>
    <definedName name="IC.RTNews1">#REF!</definedName>
    <definedName name="IC.Stocks0">#REF!</definedName>
    <definedName name="IC.Stocks1">#REF!</definedName>
    <definedName name="IC.Telerate0">#REF!</definedName>
    <definedName name="IC.Telerate1">#REF!</definedName>
    <definedName name="IC.Utility0">#REF!</definedName>
    <definedName name="IC.Utility1">#REF!</definedName>
    <definedName name="IC.WrldScope0">#REF!</definedName>
    <definedName name="IC.WrldScope1">#REF!</definedName>
    <definedName name="ICLSw">#REF!</definedName>
    <definedName name="IFESCORE">[81]IFE!$F$27</definedName>
    <definedName name="Img_ML_1s1r9i6q" hidden="1">"IMG_13"</definedName>
    <definedName name="Img_ML_3c7g1a7g" hidden="1">"IMG_10"</definedName>
    <definedName name="Img_ML_4u3z1k5l" hidden="1">"IMG_10"</definedName>
    <definedName name="Img_ML_9k9z1u3w" hidden="1">"IMG_10"</definedName>
    <definedName name="imp">#REF!</definedName>
    <definedName name="Implied_Inflation">#REF!</definedName>
    <definedName name="Importi">[86]N4!$A$15:$A$26,[86]N4!$D$15:$D$26,[86]N4!$G$15:$G$26,[86]N4!$J$15:$J$26</definedName>
    <definedName name="Imports">'[27]Input schedule'!$H$6:$H$23</definedName>
    <definedName name="imprimir">[87]dividendos!$A$1:$T$48</definedName>
    <definedName name="IMPT">#REF!</definedName>
    <definedName name="IMPUESTO">#REF!</definedName>
    <definedName name="Income">[69]Income!$C$30:$L$35</definedName>
    <definedName name="IncomeBottomThird">'[27]Input schedule'!$AA$6:$AA$23</definedName>
    <definedName name="IncomeBottonThird">'[27]Input schedule'!$AA$6:$AA$23</definedName>
    <definedName name="IncomeMiddleThird">'[27]Input schedule'!$Z$6:$Z$23</definedName>
    <definedName name="IncomeTopThird">'[27]Input schedule'!$Y$6:$Y$23</definedName>
    <definedName name="InCon_Users_Y1">#REF!</definedName>
    <definedName name="Inconcert_Table">#REF!</definedName>
    <definedName name="InconcertSw">#REF!</definedName>
    <definedName name="IND1BUD">[1]eraser!#REF!</definedName>
    <definedName name="IND2BUD">[1]eraser!#REF!</definedName>
    <definedName name="inddep94">#REF!</definedName>
    <definedName name="inddep95">#REF!</definedName>
    <definedName name="inddep96">#REF!</definedName>
    <definedName name="inddep97">#REF!</definedName>
    <definedName name="inddep98">#REF!</definedName>
    <definedName name="Inflation">'[27]Input schedule'!$D$6:$D$23</definedName>
    <definedName name="Inflation_Distortion">#REF!</definedName>
    <definedName name="Infranet_Table">#REF!</definedName>
    <definedName name="INSOLUTIDO" localSheetId="0">[52]!INSOLUTIDO</definedName>
    <definedName name="INSOLUTIDO">[52]!INSOLUTIDO</definedName>
    <definedName name="INSOLUTIGD" localSheetId="0">[52]!INSOLUTIGD</definedName>
    <definedName name="INSOLUTIGD">[52]!INSOLUTIGD</definedName>
    <definedName name="INSOLUTISPECIALE" localSheetId="0">[52]!INSOLUTISPECIALE</definedName>
    <definedName name="INSOLUTISPECIALE">[52]!INSOLUTISPECIALE</definedName>
    <definedName name="INSOLUTITRADIZIONALE" localSheetId="0">[52]!INSOLUTITRADIZIONALE</definedName>
    <definedName name="INSOLUTITRADIZIONALE">[52]!INSOLUTITRADIZIONALE</definedName>
    <definedName name="intangibles">'[88]Algoritmi-CalcScript'!$D$23:$D$35</definedName>
    <definedName name="intass00">#REF!</definedName>
    <definedName name="intass92">#REF!</definedName>
    <definedName name="intass93">#REF!</definedName>
    <definedName name="intass94">#REF!</definedName>
    <definedName name="intass95">#REF!</definedName>
    <definedName name="intass96">#REF!</definedName>
    <definedName name="intass97">#REF!</definedName>
    <definedName name="intass98">#REF!</definedName>
    <definedName name="intass99">#REF!</definedName>
    <definedName name="InterestExpTrigger">'[2]NAV Old'!$H$43</definedName>
    <definedName name="InterestStubPeriod">'[2]NAV Old'!$D$43</definedName>
    <definedName name="Internet.fixed.penetration">[89]Revenues!$K$892:$T$892</definedName>
    <definedName name="INV_1">[90]Piano_ammort!$B$2:$S$33</definedName>
    <definedName name="INVEST.ESER.">"INVESTIMENTI!A1:N37"</definedName>
    <definedName name="Invest_immateriali">'[91]Rai spa c-e'!$I$116</definedName>
    <definedName name="Invest_tecnici">'[91]Rai spa c-e'!$I$115</definedName>
    <definedName name="INVESTIMENTI">'[35]Rep. investimenti'!$A$1:$T$42</definedName>
    <definedName name="INVESTIMENTI_1">[33]Personale!$A$1:$X$48</definedName>
    <definedName name="investimenti_2">'[92]Rep. finanza'!$A$1:$M$36</definedName>
    <definedName name="Investimenti_3">'[92]Rep.commerciale4'!$A$2:$Z$63</definedName>
    <definedName name="Investimenti_MKTG">'[35]Investimenti MKTG'!$A$2:$U$33</definedName>
    <definedName name="invinc00">#REF!</definedName>
    <definedName name="invinc01">#REF!</definedName>
    <definedName name="invinc02">#REF!</definedName>
    <definedName name="invinc96">#REF!</definedName>
    <definedName name="invinc97">#REF!</definedName>
    <definedName name="invinc98">#REF!</definedName>
    <definedName name="invinc99">#REF!</definedName>
    <definedName name="INVSATS">'[15]Totale RaiWay'!$K$54:$N$54,'[15]Totale RaiWay'!$J$53:$N$53,'[15]Totale RaiWay'!$L$55:$N$55,'[15]Totale RaiWay'!$M$56:$N$56,'[15]Totale RaiWay'!$N$57</definedName>
    <definedName name="invtec00">#REF!</definedName>
    <definedName name="invtec94">#REF!</definedName>
    <definedName name="invtec95">#REF!</definedName>
    <definedName name="invtec96">#REF!</definedName>
    <definedName name="invtec97">#REF!</definedName>
    <definedName name="invtec98">#REF!</definedName>
    <definedName name="invtec99">#REF!</definedName>
    <definedName name="ipot.rinn.costi3" hidden="1">{#N/A,#N/A,FALSE,"RIEPBIL95"}</definedName>
    <definedName name="Ipotesi_base">'[47]Budget 2000'!$AH$243:$AM$297</definedName>
    <definedName name="Ipotesidibase">'[46]BUDGET ''04_rw'!$W$72:$AH$131</definedName>
    <definedName name="iQShowHideColumns" hidden="1">"iQShowAnnual"</definedName>
    <definedName name="IS_AccNo">#REF!</definedName>
    <definedName name="IS_Change_Flag">#REF!</definedName>
    <definedName name="IS_Description">#REF!</definedName>
    <definedName name="IS_Groups">#REF!</definedName>
    <definedName name="IS_Plain_Description">#REF!</definedName>
    <definedName name="IS_Sort_View">#REF!</definedName>
    <definedName name="IsInZoneEuro">'[26]Liste societes'!$N$9</definedName>
    <definedName name="ISP_Bus_Users_1">#REF!</definedName>
    <definedName name="ISP_BusCal_Users_1">#REF!</definedName>
    <definedName name="ISP_BusChat_Users_1">#REF!</definedName>
    <definedName name="ISP_BusFtp_users_1">#REF!</definedName>
    <definedName name="ISP_BusMail_Users_1">#REF!</definedName>
    <definedName name="ISP_BusWeb_users_1">#REF!</definedName>
    <definedName name="ISP_Cons_USers_1">#REF!</definedName>
    <definedName name="ISP_ConsCal_Users_1">#REF!</definedName>
    <definedName name="ISP_ConsChat_Users_1">#REF!</definedName>
    <definedName name="ISP_ConsFtp_Users_1">#REF!</definedName>
    <definedName name="ISP_ConsMail_Users_1">#REF!</definedName>
    <definedName name="ISP_ConsWeb_Users_1">#REF!</definedName>
    <definedName name="ISP_Users_1">#REF!</definedName>
    <definedName name="IsTypeValueGrowthLike">'[26]Liste societes'!$N$8</definedName>
    <definedName name="ITC_actual_qty">[63]actual_ITC_99!$B$104:$AO$153</definedName>
    <definedName name="ITC_bgt_99">[63]bgt_ITC_99!$B$10:$AO$26</definedName>
    <definedName name="ITC_effettivo">[63]actual_ITC_99!$B$10:$AO$28</definedName>
    <definedName name="IVA_Credito">'[51]Working Capital'!$J$180</definedName>
    <definedName name="IVA_Debito">'[51]Working Capital'!$J$181</definedName>
    <definedName name="jjkk">#N/A</definedName>
    <definedName name="kenan_table_business">#REF!</definedName>
    <definedName name="Kenan_Table_consumer">#REF!</definedName>
    <definedName name="KenanSw">#REF!</definedName>
    <definedName name="kim">#N/A</definedName>
    <definedName name="KindOfCie">'[26]Liste societes'!$V$1</definedName>
    <definedName name="kjk" hidden="1">[42]UNIDADES!#REF!</definedName>
    <definedName name="kkjj">#N/A</definedName>
    <definedName name="l">#N/A</definedName>
    <definedName name="L_PCT_1">'[15]Totale RaiWay'!$I$46</definedName>
    <definedName name="L_PCT_2">'[15]Totale RaiWay'!$I$47</definedName>
    <definedName name="L_PCT_3">'[15]Totale RaiWay'!$I$48</definedName>
    <definedName name="L_PCT_4">'[15]Totale RaiWay'!$I$49</definedName>
    <definedName name="LaborCostPerHr">'[27]Input schedule'!$L$6:$L$23</definedName>
    <definedName name="Lag_1">'[15]Totale RaiWay'!$G$46</definedName>
    <definedName name="Lag_2">'[15]Totale RaiWay'!$G$47</definedName>
    <definedName name="Lag_3">'[15]Totale RaiWay'!$G$48</definedName>
    <definedName name="Lag_4">'[15]Totale RaiWay'!$G$49</definedName>
    <definedName name="LANDSavSharesOut">'[2]NAV Old'!#REF!</definedName>
    <definedName name="Language">'[15]Totale RaiWay'!$D$15</definedName>
    <definedName name="Last_report">#REF!</definedName>
    <definedName name="LastLigne">#REF!</definedName>
    <definedName name="LastLine">#REF!</definedName>
    <definedName name="LastLineEchantillon">'[26]Liste societes'!$E$3</definedName>
    <definedName name="LastLineSociete">'[26]Liste societes'!$E$2</definedName>
    <definedName name="LBO">#REF!</definedName>
    <definedName name="LCHYP">#REF!</definedName>
    <definedName name="LCSYM">#REF!</definedName>
    <definedName name="leas00">#REF!</definedName>
    <definedName name="leas92">#REF!</definedName>
    <definedName name="leas93">#REF!</definedName>
    <definedName name="leas94">#REF!</definedName>
    <definedName name="leas95">#REF!</definedName>
    <definedName name="leas96">#REF!</definedName>
    <definedName name="leas97">#REF!</definedName>
    <definedName name="leas98">#REF!</definedName>
    <definedName name="leas99">#REF!</definedName>
    <definedName name="lech">#REF!</definedName>
    <definedName name="Less__Alternative_Equity_Claims">#REF!</definedName>
    <definedName name="Less__Bank___Other_Debt">#REF!</definedName>
    <definedName name="Less__Convertibles__Debt_Component">#REF!</definedName>
    <definedName name="Less__Distributions_already_paid">#REF!</definedName>
    <definedName name="Less__Listed_Debt">#REF!</definedName>
    <definedName name="Less__Minorities">#REF!</definedName>
    <definedName name="LETTER">#N/A</definedName>
    <definedName name="LibelleFonctions">[26]Tableau!$A$1:$IV$1</definedName>
    <definedName name="LIBOR">'[2]NAV Old'!#REF!</definedName>
    <definedName name="limcount">1</definedName>
    <definedName name="LineEot">'[93]Input Minibase'!$A$14:$IV$14</definedName>
    <definedName name="Liquidità">[67]SP!B$10+[67]SP!B$13</definedName>
    <definedName name="Lira">'[2]NAV Old'!#REF!</definedName>
    <definedName name="list">#REF!</definedName>
    <definedName name="LL_actual">[63]actual_ITC_99!$B$86:$AO$100</definedName>
    <definedName name="lllllllllllllllllllllllllllllllllll">'[71]mq e serv'!$B$108:$BE$111</definedName>
    <definedName name="llllooo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LockVar">'[26]Liste societes'!$W$1</definedName>
    <definedName name="lololo" hidden="1">{#N/A,#N/A,FALSE,"BANNERS";#N/A,#N/A,FALSE,"Market";#N/A,#N/A,FALSE,"# of POP MAN";#N/A,#N/A,FALSE,"Penet Input";#N/A,#N/A,FALSE,"Tel Rev";#N/A,#N/A,FALSE,"Invest";#N/A,#N/A,FALSE,"Op Cost1";#N/A,#N/A,FALSE,"Op Cost2";#N/A,#N/A,FALSE,"Oth_&amp;_Tot_Revenues";#N/A,#N/A,FALSE,"Fin Mod";#N/A,#N/A,FALSE,"P&amp;E Burocrat";#N/A,#N/A,FALSE,"cash flow"}</definedName>
    <definedName name="LTBorrowings">'[69]Long Term Borrowings'!$C$73:$L$110</definedName>
    <definedName name="ltliab00">#REF!</definedName>
    <definedName name="ltliab92">#REF!</definedName>
    <definedName name="ltliab93">#REF!</definedName>
    <definedName name="ltliab94">#REF!</definedName>
    <definedName name="ltliab95">#REF!</definedName>
    <definedName name="ltliab96">#REF!</definedName>
    <definedName name="ltliab97">#REF!</definedName>
    <definedName name="ltliab98">#REF!</definedName>
    <definedName name="ltliab99">#REF!</definedName>
    <definedName name="LTM">'[1]#RIF'!#REF!</definedName>
    <definedName name="lug">#REF!</definedName>
    <definedName name="lugl">#REF!</definedName>
    <definedName name="lugli">#REF!</definedName>
    <definedName name="luglio">#REF!</definedName>
    <definedName name="luglio2">#REF!</definedName>
    <definedName name="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andel">'[15]Totale RaiWay'!#REF!</definedName>
    <definedName name="M.AndelAbs.">'[15]Totale RaiWay'!#REF!</definedName>
    <definedName name="M_PlaceofPath" hidden="1">"G:\SECTORS\Household\HOUSEHOL\WILKE\GILLETTE\GENERAL\G_VDF.xls"</definedName>
    <definedName name="Macro10">#N/A</definedName>
    <definedName name="Macro11">#N/A</definedName>
    <definedName name="Macro12">#N/A</definedName>
    <definedName name="Macro13">#N/A</definedName>
    <definedName name="Macro2">#N/A</definedName>
    <definedName name="Macro23" localSheetId="0">[94]!Macro23</definedName>
    <definedName name="Macro23">[94]!Macro23</definedName>
    <definedName name="Macro4">#N/A</definedName>
    <definedName name="Macro5">#N/A</definedName>
    <definedName name="Macro6">#N/A</definedName>
    <definedName name="Macro7">#N/A</definedName>
    <definedName name="Macro8">#N/A</definedName>
    <definedName name="Macro9">#N/A</definedName>
    <definedName name="Macros.sum_mins" localSheetId="0">[95]!Macros.sum_mins</definedName>
    <definedName name="Macros.sum_mins">[95]!Macros.sum_mins</definedName>
    <definedName name="MAFees">'[2]NAV Old'!#REF!</definedName>
    <definedName name="main">#N/A</definedName>
    <definedName name="Måna">'[15]Totale RaiWay'!$M$8:$M$15</definedName>
    <definedName name="Manovra">#REF!</definedName>
    <definedName name="MAR">'[39]Rep. finanza'!$A$1:$M$36</definedName>
    <definedName name="Margine_vendite">'[35]Margine sulle vendite'!$A$2:$AG$39</definedName>
    <definedName name="margins">#REF!</definedName>
    <definedName name="Market">[21]Download!$A$8:$AF$52</definedName>
    <definedName name="Market2">[21]Download!$A$8:$AB$29</definedName>
    <definedName name="MarketPrice">'[1]#RIF'!#REF!</definedName>
    <definedName name="marzo">'[96]m altre uscite'!#REF!</definedName>
    <definedName name="materias">#REF!</definedName>
    <definedName name="Matrice_di_reporting">'[36]Matrice di reporting'!$A$2:$M$48</definedName>
    <definedName name="mcs03g.ReqArray">{"Price","lcii","TS13","D","0","0","H"}</definedName>
    <definedName name="md">#REF!</definedName>
    <definedName name="MDBP_History">[31]wDBP_History!$B$1:$J$65536</definedName>
    <definedName name="MDBP_History_First">[31]wDBP_History!$E$1</definedName>
    <definedName name="me">'[97]RISTORANTI CONVENZ'!$B$21:$BI$33</definedName>
    <definedName name="Mediobanca">'[2]NAV Old'!#REF!</definedName>
    <definedName name="MEN">[37]mense!$C$54:$BI$56</definedName>
    <definedName name="MENI">'[1]#RIF'!$B$27</definedName>
    <definedName name="MENS.SUPP" hidden="1">{#N/A,#N/A,FALSE,"RIEPIL"}</definedName>
    <definedName name="mensile">[48]BGT_A!$CV$263:$FB$353</definedName>
    <definedName name="Menu">[15]!Menu</definedName>
    <definedName name="Merlegstruktura">#REF!</definedName>
    <definedName name="MerrillPrintIt" localSheetId="0" hidden="1">[61]!MerrillPrintIt</definedName>
    <definedName name="MerrillPrintIt" hidden="1">[61]!MerrillPrintIt</definedName>
    <definedName name="MES">'[98]EXPLOT AGUA PVC'!#REF!</definedName>
    <definedName name="mese">[99]mese!$Q$2</definedName>
    <definedName name="mese_corrente">#REF!</definedName>
    <definedName name="mese1">[100]Noi2!#REF!</definedName>
    <definedName name="Mesi">#REF!</definedName>
    <definedName name="message">#REF!</definedName>
    <definedName name="Meta_Table">#REF!</definedName>
    <definedName name="meuro">1.93627</definedName>
    <definedName name="MEZZI_DI_TERZI">[67]SP!B$42+[67]SP!B$38</definedName>
    <definedName name="Mil">#REF!</definedName>
    <definedName name="MILIONE">#REF!</definedName>
    <definedName name="mille">[79]Foglio1!$B$4</definedName>
    <definedName name="min00">#REF!</definedName>
    <definedName name="Minorities">[69]Minorities!$C$23:$L$23</definedName>
    <definedName name="MIR_ACCOUNT">[85]EUR!$B$2:$G$22</definedName>
    <definedName name="MIR_BALANCE">[85]EUR!$B$27:$G$34</definedName>
    <definedName name="MIR_CASH">[85]EUR!$B$39:$G$46</definedName>
    <definedName name="MIR_DAILY">[85]EUR!$O$105:$R$112</definedName>
    <definedName name="MIR_DAY">[85]EUR!$U$107:$Y$109</definedName>
    <definedName name="MIR_FRONTPAGE">[85]EUR!$O$84:$R$102</definedName>
    <definedName name="MIR_INFO">[101]EUR!#REF!</definedName>
    <definedName name="MIR_MULTIPLES">[85]EUR!$I$2:$N$10</definedName>
    <definedName name="MIR_RATIOS">[85]EUR!$I$27:$N$46</definedName>
    <definedName name="MIR_RELATIVE">[85]EUR!$O$114:$R$115</definedName>
    <definedName name="MIR_SHAREDATA">[85]EUR!$I$15:$N$22</definedName>
    <definedName name="Mix_prod">#REF!</definedName>
    <definedName name="mktcap">#REF!</definedName>
    <definedName name="mktcap00">#REF!</definedName>
    <definedName name="mktcap95">#REF!</definedName>
    <definedName name="mktcap96">#REF!</definedName>
    <definedName name="mktcap97">#REF!</definedName>
    <definedName name="mktcap98">#REF!</definedName>
    <definedName name="mktcap99">#REF!</definedName>
    <definedName name="mllkkk">#N/A</definedName>
    <definedName name="mloki">#N/A</definedName>
    <definedName name="MM">#REF!</definedName>
    <definedName name="mmm" hidden="1">{#N/A,#N/A,FALSE,"BANNERS";#N/A,#N/A,FALSE,"Market";#N/A,#N/A,FALSE,"Tel Rev";#N/A,#N/A,FALSE,"Revenues IOL";#N/A,#N/A,FALSE,"Invest";#N/A,#N/A,FALSE,"Op Cost1";#N/A,#N/A,FALSE,"Op Cost2";#N/A,#N/A,FALSE,"Oth_&amp;_Tot_Revenues";#N/A,#N/A,FALSE,"Fin Mod";#N/A,#N/A,FALSE,"FinMod_RoW";#N/A,#N/A,FALSE,"P&amp;E Burocrat";#N/A,#N/A,FALSE,"cash flow"}</definedName>
    <definedName name="mnbhhgg">#N/A</definedName>
    <definedName name="mnjjkk">#N/A</definedName>
    <definedName name="mod">#REF!</definedName>
    <definedName name="model_description">'[40]Finance IT &amp; Pro (2)'!$J$12</definedName>
    <definedName name="ModeSake">[20]LDATA!$S$5</definedName>
    <definedName name="modulcf">#REF!</definedName>
    <definedName name="module_name">[69]Setup!$J$13</definedName>
    <definedName name="Month_end">'[38]F06 Rates'!$D$16:$AE$40</definedName>
    <definedName name="Moving_Week">[31]Variables!$B$14</definedName>
    <definedName name="mq">'[102]MQ SERV'!$K$5:$BQ$10</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_MES">'[98]EXPLOT AGUA PVC'!#REF!</definedName>
    <definedName name="n_p93">#REF!</definedName>
    <definedName name="n_p94">#REF!</definedName>
    <definedName name="n_p95">#REF!</definedName>
    <definedName name="n_p96">#REF!</definedName>
    <definedName name="name">#REF!</definedName>
    <definedName name="NAV">[85]NAV!$A$1:$D$14</definedName>
    <definedName name="nbgt">#N/A</definedName>
    <definedName name="neededUserCertificates">#REF!</definedName>
    <definedName name="nes">[103]Vendita_per_area_agenti!$A$1:$W$51</definedName>
    <definedName name="net_rai">#REF!</definedName>
    <definedName name="net_rai1">#REF!</definedName>
    <definedName name="net_rai10">#REF!</definedName>
    <definedName name="net_rai11">#REF!</definedName>
    <definedName name="net_rai2">#REF!</definedName>
    <definedName name="net_rai3">#REF!</definedName>
    <definedName name="net_rai4">#REF!</definedName>
    <definedName name="net_rai5">#REF!</definedName>
    <definedName name="net_rai6">#REF!</definedName>
    <definedName name="net_rai7">#REF!</definedName>
    <definedName name="net_rai8">#REF!</definedName>
    <definedName name="net_rai9">#REF!</definedName>
    <definedName name="net_rai97">#REF!</definedName>
    <definedName name="netcash">#REF!</definedName>
    <definedName name="netint00">#REF!</definedName>
    <definedName name="netint01">#REF!</definedName>
    <definedName name="netint02">#REF!</definedName>
    <definedName name="netint92">#REF!</definedName>
    <definedName name="netint93">#REF!</definedName>
    <definedName name="netint94">#REF!</definedName>
    <definedName name="netint95">#REF!</definedName>
    <definedName name="netint96">#REF!</definedName>
    <definedName name="netint97">#REF!</definedName>
    <definedName name="netint98">#REF!</definedName>
    <definedName name="netint99">#REF!</definedName>
    <definedName name="NettType">'[15]Totale RaiWay'!#REF!</definedName>
    <definedName name="NettTypeAbs">'[15]Totale RaiWay'!#REF!</definedName>
    <definedName name="new_Capital_expenditure_to_sales">#REF!</definedName>
    <definedName name="new_EBITDA_margin">#REF!</definedName>
    <definedName name="new_Sales_growth">#REF!</definedName>
    <definedName name="new_Tax_rate">#REF!</definedName>
    <definedName name="new_WACC">#REF!</definedName>
    <definedName name="new_Working_capital_to_sales">#REF!</definedName>
    <definedName name="NewRange" localSheetId="0" hidden="1">[61]!NewRange</definedName>
    <definedName name="NewRange" hidden="1">[61]!NewRange</definedName>
    <definedName name="nextcell">#REF!</definedName>
    <definedName name="nFTPCPU">#REF!</definedName>
    <definedName name="nhnjj">#N/A</definedName>
    <definedName name="nhosts">#REF!</definedName>
    <definedName name="nHostsVPN">#REF!</definedName>
    <definedName name="nhynhy">#N/A</definedName>
    <definedName name="nn"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nbbhh">#N/A</definedName>
    <definedName name="NNNNN" hidden="1">{#N/A,#N/A,FALSE,"BANNERS";#N/A,#N/A,FALSE,"Market";#N/A,#N/A,FALSE,"# of POP MAN";#N/A,#N/A,FALSE,"Penet Input";#N/A,#N/A,FALSE,"Tel Rev";#N/A,#N/A,FALSE,"Invest";#N/A,#N/A,FALSE,"Op Cost1";#N/A,#N/A,FALSE,"Op Cost2";#N/A,#N/A,FALSE,"Oth_&amp;_Tot_Revenues";#N/A,#N/A,FALSE,"Fin Mod";#N/A,#N/A,FALSE,"P&amp;E Burocrat";#N/A,#N/A,FALSE,"cash flow"}</definedName>
    <definedName name="NOCLEAR">#REF!</definedName>
    <definedName name="Nome_società">#REF!</definedName>
    <definedName name="NomFonctionRequeteur">[26]Tableau!$A$10000:$IV$10000</definedName>
    <definedName name="nominal_Long_run_growth">#REF!</definedName>
    <definedName name="NOMSECTUK">[20]LDATA!$O$16</definedName>
    <definedName name="NOMSOCUK">[20]LDATA!$O$14</definedName>
    <definedName name="nonop00">#REF!</definedName>
    <definedName name="nonop92">#REF!</definedName>
    <definedName name="nonop93">#REF!</definedName>
    <definedName name="nonop94">#REF!</definedName>
    <definedName name="nonop95">#REF!</definedName>
    <definedName name="nonop96">#REF!</definedName>
    <definedName name="nonop97">#REF!</definedName>
    <definedName name="nonop98">#REF!</definedName>
    <definedName name="nonop99">#REF!</definedName>
    <definedName name="NoofRetailers">'[27]Input schedule'!$EK$6:$EK$23</definedName>
    <definedName name="NoteDeRisque">[20]LDATA!$A$1</definedName>
    <definedName name="NPlex_Table">#REF!</definedName>
    <definedName name="NPR">'[27]Input schedule'!$EZ$6:$EZ$23</definedName>
    <definedName name="NPVrate">'[15]Totale RaiWay'!$C$68</definedName>
    <definedName name="Numeri">[86]N4!$A$15:$A$26,[86]N4!$C$15:$C$26,[86]N4!$F$15:$F$26,[86]N4!$I$15:$I$26</definedName>
    <definedName name="NumInit">"Casella modifica 4"</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WEBCPU">#REF!</definedName>
    <definedName name="OAssetsFHB">'[69]FA LB'!$C$40:$L$87</definedName>
    <definedName name="Objectel_Table">#REF!</definedName>
    <definedName name="Off_High_Cov">#REF!</definedName>
    <definedName name="OFFER">#REF!</definedName>
    <definedName name="offpr">#REF!</definedName>
    <definedName name="OlimanCapGainSpread">'[2]NAV Old'!$F$11</definedName>
    <definedName name="OMAuctioExtraStoreCost">#REF!</definedName>
    <definedName name="OMAuction_Table">#REF!</definedName>
    <definedName name="OMAuctionMaxStores">#REF!</definedName>
    <definedName name="OMContentCentre">#REF!</definedName>
    <definedName name="OMContentServer">#REF!</definedName>
    <definedName name="OMShopSite_Table">#REF!</definedName>
    <definedName name="oneri2">'[77]m altre uscite'!#REF!</definedName>
    <definedName name="Oneridiv">[104]Finanza!$AD$36</definedName>
    <definedName name="op00">#REF!</definedName>
    <definedName name="OPI">#REF!</definedName>
    <definedName name="Opinion">[20]LDATA!$A$2</definedName>
    <definedName name="oprice">#REF!</definedName>
    <definedName name="OrdCashPercent">'[2]NAV Old'!#REF!</definedName>
    <definedName name="OrdPremium">'[2]NAV Old'!#REF!</definedName>
    <definedName name="OrdStockPercent">'[2]NAV Old'!#REF!</definedName>
    <definedName name="orgname">'[81]Answer Page 1'!$C$4</definedName>
    <definedName name="other00">#REF!</definedName>
    <definedName name="other01">#REF!</definedName>
    <definedName name="other02">#REF!</definedName>
    <definedName name="other96">#REF!</definedName>
    <definedName name="other97">#REF!</definedName>
    <definedName name="other98">#REF!</definedName>
    <definedName name="other99">#REF!</definedName>
    <definedName name="OtherCapacity">'[27]Input schedule'!$FD$6:$FD$23</definedName>
    <definedName name="others">[11]ESN_Summary!#REF!</definedName>
    <definedName name="OtherUsed">'[27]Input schedule'!$FE$6:$FE$23</definedName>
    <definedName name="otros">#REF!</definedName>
    <definedName name="OUTPUT">#REF!</definedName>
    <definedName name="P">[9]passaggio!#REF!</definedName>
    <definedName name="p_Amort">'[1]#RIF'!$A$1:$Q$29</definedName>
    <definedName name="p_DebtBreakdownA">'[1]#RIF'!$A$64:$Q$96</definedName>
    <definedName name="p_DebtBreakdownB">'[1]#RIF'!$A$97:$Q$131</definedName>
    <definedName name="p_DebtBreakdownC">'[1]#RIF'!$A$132:$Q$166</definedName>
    <definedName name="p_DebtBreakdownD">'[1]#RIF'!$A$167:$Q$201</definedName>
    <definedName name="p_DebtSummary">'[1]#RIF'!$A$1:$Q$38</definedName>
    <definedName name="p_Depr1">'[1]#RIF'!$A$1:$Q$44</definedName>
    <definedName name="p_Depr2">'[1]#RIF'!$A$45:$Q$73</definedName>
    <definedName name="p_Depr3">'[1]#RIF'!$A$74:$Q$102</definedName>
    <definedName name="p_Depr4">'[1]#RIF'!$A$103:$Q$131</definedName>
    <definedName name="p_Depr5">'[1]#RIF'!$A$132:$Q$160</definedName>
    <definedName name="p_DiscretionaryDebt">'[1]#RIF'!$A$225:$Q$250</definedName>
    <definedName name="p_Index">'[1]#RIF'!$A$1:$O$31</definedName>
    <definedName name="p_InterestExp">'[1]#RIF'!$A$202:$Q$224</definedName>
    <definedName name="P_L____on_sales">#REF!</definedName>
    <definedName name="p_MandatoryDebt">'[1]#RIF'!$A$40:$Q$62</definedName>
    <definedName name="p_Sum">'[1]#RIF'!$A$1:$Q$40</definedName>
    <definedName name="p_Tax">'[1]#RIF'!$A$1:$Q$32</definedName>
    <definedName name="PABeer">'[27]Input schedule'!$BJ$6:$BJ$23</definedName>
    <definedName name="Pack_Codes">[31]Variables!$F$47:$F$68</definedName>
    <definedName name="Pack_Names">[31]Variables!$G$47:$G$68</definedName>
    <definedName name="Pack_Table">[31]Variables!$F$47:$G$68</definedName>
    <definedName name="PADS">'[27]Input schedule'!$BL$6:$BL$23</definedName>
    <definedName name="Page">'[2]NAV Old'!$A$3:$BY$23</definedName>
    <definedName name="Page1">#REF!</definedName>
    <definedName name="Page2">[62]WACC!#REF!</definedName>
    <definedName name="page3">[62]WACC!#REF!</definedName>
    <definedName name="PAOLA">#REF!</definedName>
    <definedName name="paolo" hidden="1">{#N/A,#N/A,TRUE,"Stato Patrimoniale Civilistico";#N/A,#N/A,TRUE,"Conto Economico Civilistico";#N/A,#N/A,TRUE,"Riclassifica SP";#N/A,#N/A,TRUE,"Riclassifica CE";#N/A,#N/A,TRUE,"Indici di Bilancio";#N/A,#N/A,TRUE,"Composizione SP";#N/A,#N/A,TRUE,"Liquidità";#N/A,#N/A,TRUE,"Solidità";#N/A,#N/A,TRUE,"Redditività";#N/A,#N/A,TRUE,"Sviluppo"}</definedName>
    <definedName name="ParametroK_95">#REF!</definedName>
    <definedName name="ParametroK_96">#REF!</definedName>
    <definedName name="pas">#REF!</definedName>
    <definedName name="pass">#REF!</definedName>
    <definedName name="passata">#REF!</definedName>
    <definedName name="PAWine">'[27]Input schedule'!$BK$6:$BK$23</definedName>
    <definedName name="Pay.man.fixed.usersperconnection">[89]Revenues!$K$890:$T$890</definedName>
    <definedName name="pbpc_al_3006">'[105]PROGRESS COLLECTION'!#REF!</definedName>
    <definedName name="pelato">#REF!</definedName>
    <definedName name="pelo17">#N/A</definedName>
    <definedName name="pelo25">#N/A</definedName>
    <definedName name="pelo26">#N/A</definedName>
    <definedName name="pelo29">#N/A</definedName>
    <definedName name="pelo30">#N/A</definedName>
    <definedName name="pelo5">#N/A</definedName>
    <definedName name="pelo8">#N/A</definedName>
    <definedName name="pelo9" hidden="1">{"'REPORT 2000'!$B$3:$M$127"}</definedName>
    <definedName name="Penetr.">'[15]Totale RaiWay'!#REF!</definedName>
    <definedName name="Penetr.Abs.">'[15]Totale RaiWay'!#REF!</definedName>
    <definedName name="PEOMOD_EXPORT">#REF!</definedName>
    <definedName name="Per_share">#REF!</definedName>
    <definedName name="PercentSavTendered">'[2]NAV Old'!#REF!</definedName>
    <definedName name="Perf_97">#REF!</definedName>
    <definedName name="Perf_98">#REF!</definedName>
    <definedName name="Perf_99">#REF!</definedName>
    <definedName name="peripheral">#REF!</definedName>
    <definedName name="PerShareBidSav">'[2]NAV Old'!#REF!</definedName>
    <definedName name="Personale">'[46]BUDGET ''04_rw'!$AW$160:$BY$206</definedName>
    <definedName name="Personale_2">[35]Personale_2!$A$2:$U$35</definedName>
    <definedName name="Personalization">#REF!</definedName>
    <definedName name="pesetas" hidden="1">[42]UNIDADES!#REF!</definedName>
    <definedName name="PF">'[2]NAV Old'!$E$3</definedName>
    <definedName name="PFPRICE">#REF!</definedName>
    <definedName name="PFPRICE2">#REF!</definedName>
    <definedName name="pft00">#REF!</definedName>
    <definedName name="pftadj00">#REF!</definedName>
    <definedName name="pftadj01">#REF!</definedName>
    <definedName name="pftadj02">#REF!</definedName>
    <definedName name="pftadj94">#REF!</definedName>
    <definedName name="pftadj95">#REF!</definedName>
    <definedName name="pftadj96">#REF!</definedName>
    <definedName name="pftadj97">#REF!</definedName>
    <definedName name="pftadj98">#REF!</definedName>
    <definedName name="pftadj99">#REF!</definedName>
    <definedName name="PIANO">'[106]Piano prod'!$G$2:$H$83</definedName>
    <definedName name="piano1" hidden="1">{#N/A,#N/A,FALSE,"RIEPBIL95"}</definedName>
    <definedName name="Pils">#REF!</definedName>
    <definedName name="pilsb">#REF!</definedName>
    <definedName name="ping">0.04535276</definedName>
    <definedName name="pippi">#REF!</definedName>
    <definedName name="pippo" hidden="1">{#N/A,#N/A,FALSE,"RIEPBIL95"}</definedName>
    <definedName name="PIXFW_Table">#REF!</definedName>
    <definedName name="PKI">#REF!</definedName>
    <definedName name="PL_BasicSO">'[1]Conto Economico'!#REF!</definedName>
    <definedName name="PL_COGS">'[1]Conto Economico'!#REF!</definedName>
    <definedName name="PL_Equity_Earnings">'[1]Conto Economico'!#REF!</definedName>
    <definedName name="PL_FDEPS">'[1]Conto Economico'!#REF!</definedName>
    <definedName name="PL_FDSO">'[1]Conto Economico'!#REF!</definedName>
    <definedName name="PL_Loss_Debt">'[1]Conto Economico'!#REF!</definedName>
    <definedName name="PL_Minority_NI">'[1]Conto Economico'!#REF!</definedName>
    <definedName name="PL_Operating_Expenses">'[1]Conto Economico'!#REF!</definedName>
    <definedName name="PL_Rent">'[1]Conto Economico'!#REF!</definedName>
    <definedName name="PL_SGA">'[1]Conto Economico'!#REF!</definedName>
    <definedName name="PLXL">#REF!</definedName>
    <definedName name="PLXLI">#REF!</definedName>
    <definedName name="PLXLII">#REF!</definedName>
    <definedName name="po">'[97]posti auto'!$B$31:$BN$34</definedName>
    <definedName name="polpa">#REF!</definedName>
    <definedName name="pomni">#REF!</definedName>
    <definedName name="PopAgeGrp1">'[27]Input schedule'!$S$6:$S$23</definedName>
    <definedName name="PopAgeGrp2">'[27]Input schedule'!$T$6:$T$23</definedName>
    <definedName name="PopAgeGrp3">'[27]Input schedule'!$U$6:$U$23</definedName>
    <definedName name="PopAgeGrp4">'[27]Input schedule'!$V$6:$V$23</definedName>
    <definedName name="PopAgeGrp5">'[27]Input schedule'!$W$6:$W$23</definedName>
    <definedName name="POS">'[1]#RIF'!$B$11</definedName>
    <definedName name="POS_CURSASS">[1]eraser!#REF!</definedName>
    <definedName name="POS_CURSATT">[1]eraser!#REF!</definedName>
    <definedName name="POS_CURSCCN">[1]eraser!#REF!</definedName>
    <definedName name="POS_CURSCFS">[1]eraser!#REF!</definedName>
    <definedName name="POS_CURSDATI">[1]eraser!#REF!</definedName>
    <definedName name="POS_CURSIND">[1]eraser!#REF!</definedName>
    <definedName name="POS_CURSPASS">[1]eraser!#REF!</definedName>
    <definedName name="POS_CURSPP_">[1]eraser!#REF!</definedName>
    <definedName name="POSMENS">'[1]#RIF'!$C$5</definedName>
    <definedName name="posti">'[102]posti auto'!$B$31:$BM$34</definedName>
    <definedName name="POSTRIM">'[1]#RIF'!$Y$5</definedName>
    <definedName name="pp">#N/A</definedName>
    <definedName name="PR">'[107]EXP. AGUA'!$B$1:$O$57</definedName>
    <definedName name="PRE_CURSASS">[1]eraser!#REF!</definedName>
    <definedName name="PRE_CURSATT">[1]eraser!#REF!</definedName>
    <definedName name="PRE_CURSCCN">[1]eraser!#REF!</definedName>
    <definedName name="PRE_CURSCFS">[1]eraser!#REF!</definedName>
    <definedName name="PRE_CURSDATI">[1]eraser!#REF!</definedName>
    <definedName name="PRE_CURSIND">[1]eraser!#REF!</definedName>
    <definedName name="PRE_CURSPASS">[1]eraser!#REF!</definedName>
    <definedName name="PRE_CURSPP">[1]eraser!#REF!</definedName>
    <definedName name="PRE_CURSPP_">[1]eraser!#REF!</definedName>
    <definedName name="PREMENS">'[1]#RIF'!$B$1</definedName>
    <definedName name="PremierExeChoisi">[20]LDATA!#REF!</definedName>
    <definedName name="PremierExeEstime">[20]LDATA!$I$4</definedName>
    <definedName name="PresentationNormalA4">#REF!</definedName>
    <definedName name="PRESPIN">#REF!</definedName>
    <definedName name="PRETRIM">'[1]#RIF'!$Z$1</definedName>
    <definedName name="PREVISIONE_FLUSSI">'[65]flusso di cassa'!$A$1:$Y$62</definedName>
    <definedName name="price">#REF!</definedName>
    <definedName name="PRICE____">#REF!</definedName>
    <definedName name="pricelit">#REF!</definedName>
    <definedName name="PriceOrdOliv">'[2]NAV Old'!#REF!</definedName>
    <definedName name="PriceOrdTI">'[2]NAV Old'!#REF!</definedName>
    <definedName name="pricernc">#REF!</definedName>
    <definedName name="PricingHomeCell">#REF!</definedName>
    <definedName name="Prin1">#REF!</definedName>
    <definedName name="Prin2">#REF!</definedName>
    <definedName name="Prin3">#REF!</definedName>
    <definedName name="Prin4">#REF!</definedName>
    <definedName name="PrincDati96">#N/A</definedName>
    <definedName name="PrincRis">#N/A</definedName>
    <definedName name="Print_Area_MI">#REF!</definedName>
    <definedName name="Print_Area1">#REF!</definedName>
    <definedName name="Print_Area2">#REF!</definedName>
    <definedName name="Print_Area3">#REF!</definedName>
    <definedName name="Print_Area4">#REF!</definedName>
    <definedName name="print1">[1]!print1</definedName>
    <definedName name="print2">[1]!print2</definedName>
    <definedName name="print3">[1]!print3</definedName>
    <definedName name="print4">[1]!print4</definedName>
    <definedName name="print5">[1]!print5</definedName>
    <definedName name="PrintBuyer" hidden="1">{#N/A,"DR",FALSE,"increm pf";#N/A,"MAMSI",FALSE,"increm pf";#N/A,"MAXI",FALSE,"increm pf";#N/A,"PCAM",FALSE,"increm pf";#N/A,"PHSV",FALSE,"increm pf";#N/A,"SIE",FALSE,"increm pf"}</definedName>
    <definedName name="prod">#REF!</definedName>
    <definedName name="prod2">#REF!</definedName>
    <definedName name="PRODOTTODO" localSheetId="0">[52]!PRODOTTODO</definedName>
    <definedName name="PRODOTTODO">[52]!PRODOTTODO</definedName>
    <definedName name="PRODOTTOGD" localSheetId="0">[52]!PRODOTTOGD</definedName>
    <definedName name="PRODOTTOGD">[52]!PRODOTTOGD</definedName>
    <definedName name="PRODOTTOSPECIALE" localSheetId="0">[52]!PRODOTTOSPECIALE</definedName>
    <definedName name="PRODOTTOSPECIALE">[52]!PRODOTTOSPECIALE</definedName>
    <definedName name="PRODOTTOTRADIZIONALE" localSheetId="0">[52]!PRODOTTOTRADIZIONALE</definedName>
    <definedName name="PRODOTTOTRADIZIONALE">[52]!PRODOTTOTRADIZIONALE</definedName>
    <definedName name="PRODUCCION">#REF!</definedName>
    <definedName name="Produttivita_95">#REF!</definedName>
    <definedName name="Produttivita_96">#REF!</definedName>
    <definedName name="proforma_proy95">#REF!</definedName>
    <definedName name="proforma_proy96">#REF!</definedName>
    <definedName name="proforma_proy97">#REF!</definedName>
    <definedName name="proforma_ratios95">#REF!</definedName>
    <definedName name="proforma_ratios96">#REF!</definedName>
    <definedName name="proforma_ratios97">#REF!</definedName>
    <definedName name="prog_acquisito04_Uscite_Elenca">#REF!</definedName>
    <definedName name="programma">[74]Investimenti!$A$2:$P$23</definedName>
    <definedName name="PROGRAMMA_NOGRAFICO">[65]Programma_tesoreria!$A$1:$W$41</definedName>
    <definedName name="PROGRAMMA_TESORERIA">[65]Programma_tesoreria!$A$1:$W$64</definedName>
    <definedName name="project">#REF!</definedName>
    <definedName name="Prosent">'[15]Totale RaiWay'!$B$13:$Q$17,'[15]Totale RaiWay'!$T$13:$AI$17,'[15]Totale RaiWay'!$AL$13:$BA$17,'[15]Totale RaiWay'!$BD$13:$BS$17,'[15]Totale RaiWay'!$BV$13:$CK$17,'[15]Totale RaiWay'!$CN$13:$DC$17,'[15]Totale RaiWay'!$DF$13:$DU$17,'[15]Totale RaiWay'!$DX$13:$EM$17,'[15]Totale RaiWay'!$EP$13:$FE$17</definedName>
    <definedName name="prospero_stime">[63]actual_ITC_99!#REF!</definedName>
    <definedName name="Prospero_Table">#REF!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xls" hidden="1">{#N/A,#N/A,FALSE,"RIEPBIL95"}</definedName>
    <definedName name="PROVV">'[1]#RIF'!$G$116:$X$116</definedName>
    <definedName name="PRUEBA">#REF!</definedName>
    <definedName name="PS">#REF!</definedName>
    <definedName name="ptas" hidden="1">[42]UNIDADES!#REF!</definedName>
    <definedName name="ptp00">#REF!</definedName>
    <definedName name="PublicBondFees">'[2]NAV Old'!#REF!</definedName>
    <definedName name="PvtCons">'[27]Input schedule'!$I$6:$I$23</definedName>
    <definedName name="q">#N/A</definedName>
    <definedName name="qa" hidden="1">{#N/A,#N/A,FALSE,"RIEPBIL95"}</definedName>
    <definedName name="QAQAQA">#N/A</definedName>
    <definedName name="QAQAQAAAA">#N/A</definedName>
    <definedName name="QAZQAZ">#N/A</definedName>
    <definedName name="QAZXSD">#N/A</definedName>
    <definedName name="QCdebiti">[67]SP!B$36+[67]SP!B$37+[67]SP!#REF!</definedName>
    <definedName name="qqq">#N/A</definedName>
    <definedName name="quarter">[79]Foglio1!$B$6</definedName>
    <definedName name="Query_x_margine_Kron_and">#REF!</definedName>
    <definedName name="Query_x_margine_Kron_and_sconti">#REF!</definedName>
    <definedName name="Query1">#REF!</definedName>
    <definedName name="qwerty.">#N/A</definedName>
    <definedName name="QWSDE">#N/A</definedName>
    <definedName name="R_">'[2]NAV Old'!$A$8:$FA$7861</definedName>
    <definedName name="racc." hidden="1">{#N/A,#N/A,FALSE,"RIEPBIL95"}</definedName>
    <definedName name="RAM_NAS_on_BMI">'[15]Totale RaiWay'!$A$11:$I$47</definedName>
    <definedName name="Rapporti_banche">'[35]RAPPORTI CON BANCHE'!$A$1:$DI$75</definedName>
    <definedName name="RatingFactors">'[15]Totale RaiWay'!$D$3:$E$9</definedName>
    <definedName name="RatingUnderReviewLibelle">[20]LDATA!$O$28</definedName>
    <definedName name="Ratio">'[27]Input schedule'!$FO$6:$FO$23</definedName>
    <definedName name="Real_Rate">#REF!</definedName>
    <definedName name="REALALQUILER">#REF!</definedName>
    <definedName name="REALBONIF">#REF!</definedName>
    <definedName name="realserver">#REF!</definedName>
    <definedName name="RealServer_Table">#REF!</definedName>
    <definedName name="rec">#REF!</definedName>
    <definedName name="RECEPCION">[108]PM2!#REF!</definedName>
    <definedName name="RECEPCIÓN">[108]PM2!#REF!</definedName>
    <definedName name="RedefinePrintTableRange" localSheetId="0" hidden="1">[61]!RedefinePrintTableRange</definedName>
    <definedName name="RedefinePrintTableRange" hidden="1">[61]!RedefinePrintTableRange</definedName>
    <definedName name="Redim">[20]LDATA!$A$4</definedName>
    <definedName name="RefinancingTrigger">'[2]NAV Old'!#REF!</definedName>
    <definedName name="_xlnm.Recorder">#REF!</definedName>
    <definedName name="Remedy_Table">#REF!</definedName>
    <definedName name="RENDICONTO">'[73]Ipotesi di base'!$A$231:'[73]Ipotesi di base'!$N$299</definedName>
    <definedName name="Rental_Report_Query">'[15]Totale RaiWay'!$A$1:$F$8</definedName>
    <definedName name="Rep_economico">'[49]E1-Conto economico sint.'!$A$2:$X$42</definedName>
    <definedName name="Rep_investimenti">'[35]Rep. investimenti'!$A$2:$T$42</definedName>
    <definedName name="Repay_Debt">'[1]IMMSI group'!$M$52</definedName>
    <definedName name="reporting_curr">[109]Entity_info!$M$2</definedName>
    <definedName name="Reset">[31]Sales_Data!$D$82:$D$83</definedName>
    <definedName name="RESUMEN">#N/A</definedName>
    <definedName name="RetailMargin">'[27]Input schedule'!$EV$6:$EV$23</definedName>
    <definedName name="RetPerHl">'[27]Input schedule'!$EL$6:$EL$23</definedName>
    <definedName name="rettifichedastimestornategiugno">#REF!</definedName>
    <definedName name="rettificheextracont310599">#REF!</definedName>
    <definedName name="rettificheregistrazionigiugnosucontiC">#REF!</definedName>
    <definedName name="RETURN">#REF!</definedName>
    <definedName name="Revolver_Interest">'[1]#RIF'!$H$222:$Q$222</definedName>
    <definedName name="REVWIRELINE00">'[2]NAV Old'!$P$92</definedName>
    <definedName name="REVWIRELINE01">'[2]NAV Old'!$Q$92</definedName>
    <definedName name="Rf">[62]WACC!#REF!</definedName>
    <definedName name="rfdg">'[69]FA LB'!$C$40:$L$87</definedName>
    <definedName name="RICEST">'[1]#RIF'!$G$92:$X$94</definedName>
    <definedName name="RICITA">'[1]#RIF'!$G$87:$X$90</definedName>
    <definedName name="rie">#N/A</definedName>
    <definedName name="RIEP">'[37]mq e serv'!$B$108:$BE$111</definedName>
    <definedName name="Riepilogo">#N/A</definedName>
    <definedName name="rieptd2" hidden="1">{#N/A,#N/A,FALSE,"RIEPBIL95"}</definedName>
    <definedName name="RIESGOS">[110]Hoja5!$A$1:$A$4</definedName>
    <definedName name="RightsIssueFee">'[2]NAV Old'!#REF!</definedName>
    <definedName name="Rimanenze">[67]SP!B$14-[67]SP!$C$14</definedName>
    <definedName name="Risk_Free_Rate">#REF!</definedName>
    <definedName name="RISKLEVEL">[111]Hoja3!$A$1:$A$3</definedName>
    <definedName name="RisMenuPrin">#N/A</definedName>
    <definedName name="RisultGrafico">#N/A</definedName>
    <definedName name="riv" hidden="1">{"'REPORT 2000'!$B$3:$M$127"}</definedName>
    <definedName name="RMG">[81]GRAND!$O$6</definedName>
    <definedName name="roaming_actual_qty">'[63]actual_ ROAM_1999'!$B$70:$AO$93</definedName>
    <definedName name="roaming_bgt_99">[63]bgt_ROAM_99!$B$10:$AO$24</definedName>
    <definedName name="roaming_effettivo">'[63]actual_ ROAM_1999'!$B$10:$AO$26</definedName>
    <definedName name="roaming_stime">'[63]actual_ ROAM_1999'!#REF!</definedName>
    <definedName name="roberto2" hidden="1">{#N/A,#N/A,FALSE,"RIEPBIL95"}</definedName>
    <definedName name="roberto3" hidden="1">{#N/A,#N/A,FALSE,"RIEPBIL95"}</definedName>
    <definedName name="roce00">#REF!</definedName>
    <definedName name="roce01">#REF!</definedName>
    <definedName name="roce02">#REF!</definedName>
    <definedName name="roce96">#REF!</definedName>
    <definedName name="roce97">#REF!</definedName>
    <definedName name="roce98">#REF!</definedName>
    <definedName name="roce99">#REF!</definedName>
    <definedName name="roe00">#REF!</definedName>
    <definedName name="romea" hidden="1">{#N/A,#N/A,FALSE,"RIEPBIL95"}</definedName>
    <definedName name="Rp">[62]WACC!#REF!</definedName>
    <definedName name="rrfrfrfrf">#N/A</definedName>
    <definedName name="rrr">'[80]posti auto'!$B$31:$BM$34</definedName>
    <definedName name="rrrr">'[71]mq e serv'!$B$108:$BE$111</definedName>
    <definedName name="rt">#N/A</definedName>
    <definedName name="rtyjj" hidden="1">{"PAGE1",#N/A,FALSE,"Consolidation";"PAGE2",#N/A,FALSE,"Consolidation";"PAGE3",#N/A,FALSE,"Consolidation";"PAGE4",#N/A,FALSE,"Consolidation";"PAGE5",#N/A,FALSE,"Consolidation";"PAGE6",#N/A,FALSE,"Consolidation";"PAGE7",#N/A,FALSE,"Consolidation"}</definedName>
    <definedName name="Rwvu.CE_BF_AG." hidden="1">#REF!</definedName>
    <definedName name="Rwvu.CE_BF_MGD." hidden="1">#REF!</definedName>
    <definedName name="Rwvu.CE_BF_UTILE." hidden="1">#REF!</definedName>
    <definedName name="Rwvu.FASE1_BUDGET." hidden="1">#REF!,#REF!</definedName>
    <definedName name="Rwvu.FASE1_REVBUDGET." hidden="1">#REF!,#REF!</definedName>
    <definedName name="Rwvu.FASE2_BUDGET." hidden="1">#REF!,#REF!</definedName>
    <definedName name="Rwvu.FASE2_REVBUDGET." hidden="1">#REF!,#REF!</definedName>
    <definedName name="Rwvu.FASE3_BUDGET." hidden="1">#REF!,#REF!</definedName>
    <definedName name="Rwvu.FASE3_REVBUDGET." hidden="1">#REF!,#REF!</definedName>
    <definedName name="Rwvu.FASE4_BUDGET." hidden="1">#REF!,#REF!</definedName>
    <definedName name="Rwvu.FASE4_REVBUDGET." hidden="1">#REF!,#REF!</definedName>
    <definedName name="Rwvu.FASI_RIEPILOGO_BUDGET." hidden="1">#REF!,#REF!</definedName>
    <definedName name="Rwvu.FASI_RIEPILOGO_REVBUDGET." hidden="1">#REF!,#REF!</definedName>
    <definedName name="Rwvu.IMPOSTE_BF." hidden="1">#REF!</definedName>
    <definedName name="Rwvu.RACC_IMP." hidden="1">#REF!</definedName>
    <definedName name="Rwvu.REV_DIV." hidden="1">#REF!</definedName>
    <definedName name="s" hidden="1">{"risultati",#N/A,FALSE,"Revenues";"ricavi advertising",#N/A,FALSE,"Revenues";"ricavi e-commerce",#N/A,FALSE,"Revenues";"ricavi fee for content",#N/A,FALSE,"Revenues";"costi infrastruttura",#N/A,FALSE,"Costi";"altri costi",#N/A,FALSE,"Costi";"conto economico",#N/A,FALSE,"Conto economico";"Flussi di cassa",#N/A,FALSE,"FCF"}</definedName>
    <definedName name="SA_EIC_VENT_D_BN">#REF!</definedName>
    <definedName name="SA_EIC_VENT_D_CA">#REF!</definedName>
    <definedName name="SA_EIC_VENT_D_CpxEmployes">#REF!</definedName>
    <definedName name="SA_EIC_VENT_D_EBIT">#REF!</definedName>
    <definedName name="SA_EIC_VENT_M_BN">#REF!</definedName>
    <definedName name="SA_EIC_VENT_M_CA">#REF!</definedName>
    <definedName name="SA_EIC_VENT_M_CpxEmployes">#REF!</definedName>
    <definedName name="SA_EIC_VENT_M_EBIT">#REF!</definedName>
    <definedName name="SA_EIC_VENT_PZ_BN">#REF!</definedName>
    <definedName name="SA_EIC_VENT_PZ_CA">#REF!</definedName>
    <definedName name="SA_EIC_VENT_PZ_CpxEmployes">#REF!</definedName>
    <definedName name="SA_EIC_VENT_PZ_EBIT">#REF!</definedName>
    <definedName name="SAB___I.B.I._REPORTING">#REF!</definedName>
    <definedName name="SakeLangue">[20]LDATA!$S$8</definedName>
    <definedName name="sal">[103]Vendita_per_area_agenti!$W$53:$AS$54</definedName>
    <definedName name="SALALQUILER">#REF!</definedName>
    <definedName name="SALAUXIL">#REF!</definedName>
    <definedName name="SALBONIF">#REF!</definedName>
    <definedName name="Sales">[69]Revenue!$C$24:$L$25</definedName>
    <definedName name="SALEXP">#REF!</definedName>
    <definedName name="SALFIJO">#REF!</definedName>
    <definedName name="SALGROSS">#REF!</definedName>
    <definedName name="SALIDA">[108]PM2!#REF!</definedName>
    <definedName name="salida2">[108]PM2!#REF!</definedName>
    <definedName name="Sap">'[51]Input Imm'!$L$5</definedName>
    <definedName name="SAPSw">#REF!</definedName>
    <definedName name="SAS_Table">#REF!</definedName>
    <definedName name="SASAAA">#N/A</definedName>
    <definedName name="SavBidPrice">'[2]NAV Old'!#REF!</definedName>
    <definedName name="savg00">#REF!</definedName>
    <definedName name="savg01">#REF!</definedName>
    <definedName name="savg02">#REF!</definedName>
    <definedName name="savg94">#REF!</definedName>
    <definedName name="savg95">#REF!</definedName>
    <definedName name="savg96">#REF!</definedName>
    <definedName name="savg97">#REF!</definedName>
    <definedName name="savg98">#REF!</definedName>
    <definedName name="savg99">#REF!</definedName>
    <definedName name="sbvs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carti_can">#REF!</definedName>
    <definedName name="SCEN">#REF!</definedName>
    <definedName name="scen_change" hidden="1">#REF!</definedName>
    <definedName name="scen_result" hidden="1">#REF!</definedName>
    <definedName name="Scenario">'[40]Finance IT &amp; Pro (2)'!$J$18</definedName>
    <definedName name="ScenarioCourant">[20]LDATA!$O$20</definedName>
    <definedName name="schd_id">#REF!</definedName>
    <definedName name="Scostamenti">#REF!</definedName>
    <definedName name="Scostamento_Budget">#REF!</definedName>
    <definedName name="SCP">[81]GRAND!$O$7</definedName>
    <definedName name="SD">#REF!</definedName>
    <definedName name="search">#REF!</definedName>
    <definedName name="Selected_Criteria">[31]Variables!$B$41:$D$42</definedName>
    <definedName name="Selected_Desc">[31]Variables!$F$42</definedName>
    <definedName name="sencount">1</definedName>
    <definedName name="SENS">#REF!</definedName>
    <definedName name="sensitivity_EBITDA_margin">'[112]Hub Inputs'!#REF!</definedName>
    <definedName name="sensitivity_Economic_tax_rate">'[112]Hub Inputs'!#REF!</definedName>
    <definedName name="sensitivity_Net_capital_expenditure_to_sales">'[112]Hub Inputs'!#REF!</definedName>
    <definedName name="sensitivity_Sales_growth">'[112]Hub Inputs'!#REF!</definedName>
    <definedName name="sensitivity_WACC">'[112]Hub Inputs'!#REF!</definedName>
    <definedName name="sensitivity_Working_capital_to_sales">'[112]Hub Inputs'!#REF!</definedName>
    <definedName name="Senzanome">#REF!</definedName>
    <definedName name="serv">#REF!</definedName>
    <definedName name="servdep94">#REF!</definedName>
    <definedName name="servdep95">#REF!</definedName>
    <definedName name="servdep96">#REF!</definedName>
    <definedName name="servdep97">#REF!</definedName>
    <definedName name="servdep98">#REF!</definedName>
    <definedName name="SERVIZIDIFFERITA" localSheetId="0">[52]!SERVIZIDIFFERITA</definedName>
    <definedName name="SERVIZIDIFFERITA">[52]!SERVIZIDIFFERITA</definedName>
    <definedName name="sett18">#REF!</definedName>
    <definedName name="sett19">#REF!</definedName>
    <definedName name="sett20">#REF!</definedName>
    <definedName name="sett21">#REF!</definedName>
    <definedName name="sett22">#REF!</definedName>
    <definedName name="sett23">#REF!</definedName>
    <definedName name="sett24">#REF!</definedName>
    <definedName name="sett25">#REF!</definedName>
    <definedName name="sett26">#REF!</definedName>
    <definedName name="sett27">#REF!</definedName>
    <definedName name="sett28">#REF!</definedName>
    <definedName name="sett29">#REF!</definedName>
    <definedName name="sett30">#REF!</definedName>
    <definedName name="Sett31">#REF!</definedName>
    <definedName name="sett32">#REF!</definedName>
    <definedName name="sett33">#REF!</definedName>
    <definedName name="Sett34">#REF!</definedName>
    <definedName name="Sett35">#REF!</definedName>
    <definedName name="Sett36">#REF!</definedName>
    <definedName name="Sett37">#REF!</definedName>
    <definedName name="sett38">#REF!</definedName>
    <definedName name="Sett39">#REF!</definedName>
    <definedName name="sett40">#REF!</definedName>
    <definedName name="SGTperiodo">[60]BroglSGT!$A$1:$E$3</definedName>
    <definedName name="Share_Balancer">[31]Sales_Data!$E$103:$N$103</definedName>
    <definedName name="Share_Desc">[31]Variables!$F$39</definedName>
    <definedName name="Share_ord">#REF!</definedName>
    <definedName name="ShareofTop5">'[27]Input schedule'!$EI$6:$EI$23</definedName>
    <definedName name="ShareofTop5Beer">'[27]Input schedule'!$EJ$6:$EJ$23</definedName>
    <definedName name="SharePrice">#REF!</definedName>
    <definedName name="shares">[11]ESN_Summary!#REF!</definedName>
    <definedName name="sharesnonconv">[78]ESN_Summary!$A$82:$IV$82</definedName>
    <definedName name="sharesnow">#REF!</definedName>
    <definedName name="sharesord">[78]ESN_Summary!$A$83:$IV$83</definedName>
    <definedName name="shfunds00">#REF!</definedName>
    <definedName name="shfunds01">#REF!</definedName>
    <definedName name="shfunds02">#REF!</definedName>
    <definedName name="shfunds92">#REF!</definedName>
    <definedName name="shfunds93">#REF!</definedName>
    <definedName name="shfunds94">#REF!</definedName>
    <definedName name="shfunds95">#REF!</definedName>
    <definedName name="shfunds96">#REF!</definedName>
    <definedName name="shfunds97">#REF!</definedName>
    <definedName name="shfunds98">#REF!</definedName>
    <definedName name="shfunds99">#REF!</definedName>
    <definedName name="shopsite">#REF!</definedName>
    <definedName name="shopsPerYear">#REF!</definedName>
    <definedName name="Sintesi">#REF!</definedName>
    <definedName name="SIRTI">'[2]NAV Old'!#REF!</definedName>
    <definedName name="SITUAZIONE_BANCHE">[65]Situazione_banche!$A$1:$AB$30</definedName>
    <definedName name="Situazione_banche2">'[35]Situazione Banche2'!$A$2:$P$36</definedName>
    <definedName name="Situazione_gestionale">'[49]E1a-Conto economico anal.'!$AD$94:$AU$184</definedName>
    <definedName name="Skydd">[15]!Skydd</definedName>
    <definedName name="SOG_Table">#REF!</definedName>
    <definedName name="solver_adj" hidden="1">#REF!,#REF!,#REF!,#REF!,#REF!,#REF!,#REF!,#REF!,#REF!,#REF!,#REF!,#REF!</definedName>
    <definedName name="solver_drv" hidden="1">1</definedName>
    <definedName name="solver_est" hidden="1">1</definedName>
    <definedName name="solver_itr" hidden="1">100</definedName>
    <definedName name="solver_lhs1" hidden="1">#REF!</definedName>
    <definedName name="solver_lin" hidden="1">0</definedName>
    <definedName name="solver_num" hidden="1">1</definedName>
    <definedName name="solver_nwt" hidden="1">1</definedName>
    <definedName name="solver_opt" hidden="1">#REF!</definedName>
    <definedName name="solver_pre" hidden="1">0.000001</definedName>
    <definedName name="solver_rel1" hidden="1">1</definedName>
    <definedName name="solver_rhs1" hidden="1">70000</definedName>
    <definedName name="solver_scl" hidden="1">2</definedName>
    <definedName name="solver_sho" hidden="1">2</definedName>
    <definedName name="solver_tim" hidden="1">100</definedName>
    <definedName name="solver_tmp" hidden="1">70000</definedName>
    <definedName name="solver_tol" hidden="1">0.05</definedName>
    <definedName name="solver_typ" hidden="1">1</definedName>
    <definedName name="solver_val" hidden="1">35000</definedName>
    <definedName name="sordye00">#REF!</definedName>
    <definedName name="sordye94">#REF!</definedName>
    <definedName name="sordye95">#REF!</definedName>
    <definedName name="sordye96">#REF!</definedName>
    <definedName name="sordye97">#REF!</definedName>
    <definedName name="sordye98">#REF!</definedName>
    <definedName name="sordye99">#REF!</definedName>
    <definedName name="SoTBeer">'[27]Input schedule'!$CN$6:$CN$23</definedName>
    <definedName name="SoTDS">'[27]Input schedule'!$CP$6:$CP$23</definedName>
    <definedName name="SoTFJ">'[27]Input schedule'!$CR$6:$CR$23</definedName>
    <definedName name="SoTPABeer">'[27]Input schedule'!$CT$6:$CT$23</definedName>
    <definedName name="SoTPADS">'[27]Input schedule'!$CV$6:$CV$23</definedName>
    <definedName name="SoTPAWine">'[27]Input schedule'!$CU$6:$CU$23</definedName>
    <definedName name="SoTSD">'[27]Input schedule'!$CQ$6:$CQ$23</definedName>
    <definedName name="SoTWater">'[27]Input schedule'!$CS$6:$CS$23</definedName>
    <definedName name="SoTWine">'[27]Input schedule'!$CO$6:$CO$23</definedName>
    <definedName name="SousSecteur">[20]LDATA!$C$1</definedName>
    <definedName name="SoVBeer">'[27]Input schedule'!$DZ$6:$DZ$23</definedName>
    <definedName name="SoVFJ">'[27]Input schedule'!$ED$6:$ED$23</definedName>
    <definedName name="SoVSD">'[27]Input schedule'!$EC$6:$EC$23</definedName>
    <definedName name="SoVSpirits">'[27]Input schedule'!$EB$6:$EB$23</definedName>
    <definedName name="SoVWater">'[27]Input schedule'!$EE$6:$EE$23</definedName>
    <definedName name="SoVWine">'[27]Input schedule'!$EA$6:$EA$23</definedName>
    <definedName name="sp_a_Altri_cred.">'[55]Stato Patrim iniziale Rai spa'!$E$13</definedName>
    <definedName name="sp_a_Anticipi.Sportivi">'[55]Stato Patrim iniziale Rai spa'!$E$28</definedName>
    <definedName name="sp_a_Cred.Canoni">'[55]Stato Patrim iniziale Rai spa'!$E$10</definedName>
    <definedName name="sp_a_Cred.Conv.">'[55]Stato Patrim iniziale Rai spa'!$E$11</definedName>
    <definedName name="sp_a_Fondo.Sval.Conv.">'[55]Stato Patrim iniziale Rai spa'!$E$12</definedName>
    <definedName name="SP_Period">'[41]Setup &amp; notes'!$D$7</definedName>
    <definedName name="sp_pn_Cap.sociale">'[55]Stato Patrim iniziale Rai spa'!$E$61</definedName>
    <definedName name="sp_pn_distribuzione_dividendo">'[55]Rai spa c-e'!$E$126</definedName>
    <definedName name="SPCOM">'[1]#RIF'!$G$114:$X$114</definedName>
    <definedName name="Spese_generali">'[47]Piano finanziario'!$B$305:$V$355</definedName>
    <definedName name="SPGEN">'[1]#RIF'!$G$119:$X$119</definedName>
    <definedName name="SPIRI">'[9]passaggio:SP RAI drill down'!$A$1:$AA$316</definedName>
    <definedName name="spot">#REF!</definedName>
    <definedName name="sqwwefe" hidden="1">{"risultati",#N/A,FALSE,"Revenues";"ricavi advertising",#N/A,FALSE,"Revenues";"ricavi e-commerce",#N/A,FALSE,"Revenues";"ricavi fee for content",#N/A,FALSE,"Revenues";"costi infrastruttura",#N/A,FALSE,"Costi";"altri costi",#N/A,FALSE,"Costi";"conto economico",#N/A,FALSE,"Conto economico";"Flussi di cassa",#N/A,FALSE,"FCF"}</definedName>
    <definedName name="srncye00">#REF!</definedName>
    <definedName name="srncye94">#REF!</definedName>
    <definedName name="srncye95">#REF!</definedName>
    <definedName name="srncye96">#REF!</definedName>
    <definedName name="srncye97">#REF!</definedName>
    <definedName name="srncye98">#REF!</definedName>
    <definedName name="srncye99">#REF!</definedName>
    <definedName name="srth" hidden="1">{"PAGE1",#N/A,FALSE,"Consolidation";"PAGE2",#N/A,FALSE,"Consolidation";"PAGE3",#N/A,FALSE,"Consolidation";"PAGE4",#N/A,FALSE,"Consolidation";"PAGE5",#N/A,FALSE,"Consolidation";"PAGE6",#N/A,FALSE,"Consolidation";"PAGE7",#N/A,FALSE,"Consolidation"}</definedName>
    <definedName name="ss">#REF!</definedName>
    <definedName name="sss">#REF!</definedName>
    <definedName name="ssss">#REF!</definedName>
    <definedName name="ssssss">#REF!</definedName>
    <definedName name="StakeAcquired">'[2]NAV Old'!#REF!</definedName>
    <definedName name="STAMPA">'[1]#RIF'!$B$34</definedName>
    <definedName name="start">#REF!</definedName>
    <definedName name="Start_up_Subs">'[15]Totale RaiWay'!$C$2</definedName>
    <definedName name="StartPosition">#REF!</definedName>
    <definedName name="Startup_Subs">'[15]Totale RaiWay'!$C$2</definedName>
    <definedName name="Statutory_tax_rate">#REF!</definedName>
    <definedName name="stgsg" hidden="1">{"Print Summary",#N/A,FALSE,"Bal_Graphs";"Print Summary",#N/A,FALSE,"DCF";"Print Summary",#N/A,FALSE,"Graphs";"Print Summary",#N/A,FALSE,"Summary"}</definedName>
    <definedName name="STMATTBUD">[1]eraser!#REF!</definedName>
    <definedName name="STMBUD">'[1]#RIF'!$B$61</definedName>
    <definedName name="STMCASH">[1]eraser!#REF!</definedName>
    <definedName name="STMCASHBUD">[1]eraser!#REF!</definedName>
    <definedName name="STMCIRC">[1]eraser!#REF!</definedName>
    <definedName name="STMCIRCBUD">[1]eraser!#REF!</definedName>
    <definedName name="STMCONS">'[1]#RIF'!$B$39</definedName>
    <definedName name="STMECOBUD">[1]eraser!#REF!</definedName>
    <definedName name="STMGRBUD">'[1]#RIF'!$B$111:$E$119</definedName>
    <definedName name="STMGRCO">'[1]#RIF'!$B$82</definedName>
    <definedName name="STMIBUD">[1]eraser!#REF!</definedName>
    <definedName name="STMIND1">[1]eraser!#REF!</definedName>
    <definedName name="STMIND1BUD">[1]eraser!#REF!</definedName>
    <definedName name="STMIND2">[1]eraser!#REF!</definedName>
    <definedName name="STMIND2BUD">[1]eraser!#REF!</definedName>
    <definedName name="STMMENS">'[1]#RIF'!$E$1:$L$51</definedName>
    <definedName name="STMMENS1">'[1]#RIF'!$M$1:$X$51</definedName>
    <definedName name="STMMENS2">'[1]#RIF'!$M$1:$R$51</definedName>
    <definedName name="STMMENS3">'[1]#RIF'!$S$1:$X$51</definedName>
    <definedName name="STMPASSBUD">[1]eraser!#REF!</definedName>
    <definedName name="STMTRIM">'[1]#RIF'!$Z$1:$AF$51</definedName>
    <definedName name="storage">#REF!</definedName>
    <definedName name="straordinaria_a">'[46]E6-Gest. straord.'!$AX$54:$BL$80</definedName>
    <definedName name="Strat_Plan">'[41]Setup &amp; notes'!$D$8</definedName>
    <definedName name="StratPlanName">[113]Setup!$C$15</definedName>
    <definedName name="struttura">'[46]E5-Struttura'!$X$44:$AL$99</definedName>
    <definedName name="struttura_b">'[46]E5-Struttura'!$AN$73:$BF$188</definedName>
    <definedName name="Stub1">'[2]NAV Old'!$E$5</definedName>
    <definedName name="Stub2">'[2]NAV Old'!$E$7</definedName>
    <definedName name="Sub_1">#REF!</definedName>
    <definedName name="sughi">#REF!</definedName>
    <definedName name="sum_loc_mins" localSheetId="0">[114]!sum_loc_mins</definedName>
    <definedName name="sum_loc_mins">[114]!sum_loc_mins</definedName>
    <definedName name="sum_mins" localSheetId="0">[114]!sum_mins</definedName>
    <definedName name="sum_mins">[114]!sum_mins</definedName>
    <definedName name="SUPLEM">#REF!</definedName>
    <definedName name="svari">#REF!</definedName>
    <definedName name="sviluppo">'[92]Rep. commerciale 1'!$AC$39:$BC$80</definedName>
    <definedName name="swap_table">#REF!</definedName>
    <definedName name="switch">#REF!</definedName>
    <definedName name="Swvu.CE_BF_AG." hidden="1">#REF!</definedName>
    <definedName name="Swvu.CE_BF_MGD." hidden="1">#REF!</definedName>
    <definedName name="Swvu.CE_BF_RICLASS." hidden="1">#REF!</definedName>
    <definedName name="Swvu.Extracommissioni." hidden="1">#REF!</definedName>
    <definedName name="Swvu.FASE1_BUDGET." hidden="1">#REF!</definedName>
    <definedName name="Swvu.FASE1_PREC." hidden="1">#REF!</definedName>
    <definedName name="Swvu.FASE1_REVBUDGET." hidden="1">#REF!</definedName>
    <definedName name="Swvu.FASE2_BUDGET." hidden="1">#REF!</definedName>
    <definedName name="Swvu.FASE2_PREC." hidden="1">#REF!</definedName>
    <definedName name="Swvu.FASE2_REVBUDGET." hidden="1">#REF!</definedName>
    <definedName name="Swvu.FASE3_BUDGET." hidden="1">#REF!</definedName>
    <definedName name="Swvu.FASE3_PREC." hidden="1">#REF!</definedName>
    <definedName name="Swvu.FASE3_REVBUDGET." hidden="1">#REF!</definedName>
    <definedName name="Swvu.FASE4_BUDGET." hidden="1">#REF!</definedName>
    <definedName name="Swvu.FASE4_PREC." hidden="1">#REF!</definedName>
    <definedName name="Swvu.FASE4_REVBUDGET." hidden="1">#REF!</definedName>
    <definedName name="Swvu.FASI_RIEPILOGO_BUDGET." hidden="1">#REF!</definedName>
    <definedName name="Swvu.FASI_RIEPILOGO_PREC." hidden="1">#REF!</definedName>
    <definedName name="Swvu.FASI_RIEPILOGO_REVBUDGET." hidden="1">#REF!</definedName>
    <definedName name="Swvu.IMPOSTE_BF." hidden="1">#REF!</definedName>
    <definedName name="Swvu.inputs._.raw._.data." hidden="1">[28]Input!#REF!</definedName>
    <definedName name="Swvu.PREC_CE_BF_AREE_GEST." hidden="1">#REF!</definedName>
    <definedName name="Swvu.PREC_CE_BF_MGD." hidden="1">#REF!</definedName>
    <definedName name="Swvu.PREC_CE_BF_UTILE." hidden="1">#REF!</definedName>
    <definedName name="Swvu.RACC_IMP." hidden="1">#REF!</definedName>
    <definedName name="Swvu.REV_DIV." hidden="1">#REF!</definedName>
    <definedName name="Swvu.RIEPILOGOFASI_BUDGET." hidden="1">#REF!</definedName>
    <definedName name="Swvu.Servizi_bancari." hidden="1">#REF!</definedName>
    <definedName name="Swvu.Servizi_finanziari." hidden="1">#REF!</definedName>
    <definedName name="Swvu.summary1." hidden="1">[29]Comps!$A$1:$AA$49</definedName>
    <definedName name="Swvu.summary2." hidden="1">[29]Comps!$A$147:$AA$192</definedName>
    <definedName name="Swvu.summary3." hidden="1">[29]Comps!$A$103:$AA$146</definedName>
    <definedName name="sye00">#REF!</definedName>
    <definedName name="syn">#REF!</definedName>
    <definedName name="Syndication">#REF!</definedName>
    <definedName name="T">#REF!</definedName>
    <definedName name="T_1">#REF!</definedName>
    <definedName name="T_Mese_Canale_Prod_Quant_1">#REF!</definedName>
    <definedName name="t_o94">#REF!</definedName>
    <definedName name="t_o95">#REF!</definedName>
    <definedName name="t_o96">#REF!</definedName>
    <definedName name="t_o97">#REF!</definedName>
    <definedName name="Tabella_pesi">[48]BGT_A!$BJ$202:$CI$257</definedName>
    <definedName name="TABELLE">#REF!</definedName>
    <definedName name="table_international">#REF!</definedName>
    <definedName name="Tableau_de_Bord">'[36]Tableau de Bord'!$A$2:$BZ$63</definedName>
    <definedName name="tamas" hidden="1">'[8]130-UNIDADES'!#REF!</definedName>
    <definedName name="tangibles">'[88]Algoritmi-CalcScript'!$D$7:$D$21</definedName>
    <definedName name="targ2">#REF!</definedName>
    <definedName name="Target_D_DE">#REF!</definedName>
    <definedName name="Target_DE">#REF!</definedName>
    <definedName name="TassoCrescita">#REF!</definedName>
    <definedName name="Tax_Amortization">'[1]#RIF'!$H$28:$Q$28</definedName>
    <definedName name="tax00">#REF!</definedName>
    <definedName name="Taxation">[69]Taxation!$C$63:$L$123</definedName>
    <definedName name="TaxationInp">[69]Taxation!$C$10:$L$45</definedName>
    <definedName name="Taxes">{"Price","lcii","TS13","D","0","0","H"}</definedName>
    <definedName name="TaxRate">'[1]#RIF'!#REF!</definedName>
    <definedName name="taxrate00">#REF!</definedName>
    <definedName name="taxrate01">#REF!</definedName>
    <definedName name="taxrate02">#REF!</definedName>
    <definedName name="taxrate92">#REF!</definedName>
    <definedName name="taxrate93">#REF!</definedName>
    <definedName name="taxrate94">#REF!</definedName>
    <definedName name="taxrate95">#REF!</definedName>
    <definedName name="taxrate96">#REF!</definedName>
    <definedName name="taxrate97">#REF!</definedName>
    <definedName name="taxrate98">#REF!</definedName>
    <definedName name="taxrate99">#REF!</definedName>
    <definedName name="TBL_Riepilogo_CdC">#REF!</definedName>
    <definedName name="TBL_Riepilogo_Tipo">#REF!</definedName>
    <definedName name="TBL_Scostamento_Budget">#REF!</definedName>
    <definedName name="TBL_Stato_Pianificazione_Primavera_RaggCdC">#REF!</definedName>
    <definedName name="TBL_Stato_Pianificazione_Primavera_RaggTipo">#REF!</definedName>
    <definedName name="TBL_WB_ProgrammiFinali">#REF!</definedName>
    <definedName name="tdyj" hidden="1">{"PAGE1",#N/A,FALSE,"Consolidation";"PAGE2",#N/A,FALSE,"Consolidation";"PAGE3",#N/A,FALSE,"Consolidation";"PAGE4",#N/A,FALSE,"Consolidation";"PAGE5",#N/A,FALSE,"Consolidation";"PAGE6",#N/A,FALSE,"Consolidation";"PAGE7",#N/A,FALSE,"Consolidation"}</definedName>
    <definedName name="Tecnost">'[2]NAV Old'!#REF!</definedName>
    <definedName name="TEKST">[3]DS_Data!#REF!</definedName>
    <definedName name="Telecom_Italia">#REF!</definedName>
    <definedName name="TenderStub">'[2]NAV Old'!#REF!</definedName>
    <definedName name="TEO">'[2]NAV Old'!$C$130</definedName>
    <definedName name="TERLB.TERLB" localSheetId="0">[84]!TERLB.TERLB</definedName>
    <definedName name="TERLB.TERLB">[84]!TERLB.TERLB</definedName>
    <definedName name="Terminal_Valuation">#REF!</definedName>
    <definedName name="TEST0">#REF!</definedName>
    <definedName name="TEST1">#REF!</definedName>
    <definedName name="TEST2">#REF!</definedName>
    <definedName name="TEST3">'[115]maggio-dicembre'!#REF!</definedName>
    <definedName name="TEST4">[116]FABBRICATI!#REF!</definedName>
    <definedName name="TestAdd">"Test RefersTo1"</definedName>
    <definedName name="TESTHKEY">#REF!</definedName>
    <definedName name="TESTKEYS">#REF!</definedName>
    <definedName name="TESTVKEY">#REF!</definedName>
    <definedName name="textToday">#REF!</definedName>
    <definedName name="TGR">#REF!</definedName>
    <definedName name="TgtCurr">#REF!</definedName>
    <definedName name="TgtCurrentScenario">#REF!</definedName>
    <definedName name="TgtEnterpriseValue">#REF!</definedName>
    <definedName name="TgtEquityValue">#REF!</definedName>
    <definedName name="TgtLFY">#REF!</definedName>
    <definedName name="TgtMTR">#REF!</definedName>
    <definedName name="TgtName">#REF!</definedName>
    <definedName name="TgtNetDebt">#REF!</definedName>
    <definedName name="TgtOptionsToConvert">#REF!</definedName>
    <definedName name="TgtSharesOS">#REF!</definedName>
    <definedName name="thisyear">#REF!</definedName>
    <definedName name="Tibco_Table">#REF!</definedName>
    <definedName name="Ticker">#REF!</definedName>
    <definedName name="TIM">#REF!</definedName>
    <definedName name="TimeFY">#REF!</definedName>
    <definedName name="TIT">[9]passaggio!#REF!</definedName>
    <definedName name="TITCASH">[1]eraser!#REF!</definedName>
    <definedName name="TITCIRC">[1]eraser!#REF!</definedName>
    <definedName name="TITIND1">[1]eraser!#REF!</definedName>
    <definedName name="TITIND2">[1]eraser!#REF!</definedName>
    <definedName name="TITMENSV">'[1]#RIF'!$A$1:$C$51</definedName>
    <definedName name="_xlnm.Print_Titles">#REF!</definedName>
    <definedName name="TITORIZZ">'[1]#RIF'!$A$1:$Y$4</definedName>
    <definedName name="Tivoli_Table">#REF!</definedName>
    <definedName name="Top5Capacity">'[27]Input schedule'!$FA$6:$FA$23</definedName>
    <definedName name="Top5Used">'[27]Input schedule'!$FB$6:$FB$23</definedName>
    <definedName name="tot_cost_programmazione">'[91]Rai spa c-e'!$I$29,'[91]Rai spa c-e'!$I$30,'[91]Rai spa c-e'!$I$32,'[91]Rai spa c-e'!$I$35</definedName>
    <definedName name="Total_Criteria">[31]Variables!$B$34:$D$35</definedName>
    <definedName name="Total_Current_Value_for_Firm">#REF!</definedName>
    <definedName name="Total_Desc">[31]Variables!$F$35</definedName>
    <definedName name="Total_Value_Attributable_to_Equity_Holders">#REF!</definedName>
    <definedName name="Total_Value_to_Equity_Claims">#REF!</definedName>
    <definedName name="TOTALE_ammortamenti">'[91]Rai spa c-e'!$I$61+'[91]Rai spa c-e'!$I$62</definedName>
    <definedName name="totale_costi_raicinema">'[91]Rai spa c-e'!$I$44,'[91]Rai spa c-e'!$I$34</definedName>
    <definedName name="totale_costi_raiway">'[91]Rai spa c-e'!$I$43,'[91]Rai spa c-e'!$I$31,'[91]Rai spa c-e'!$I$37</definedName>
    <definedName name="Totale_Investimenti">'[91]Rai spa c-e'!$I$115:$I$116,'[91]Rai spa c-e'!$I$118:$I$122</definedName>
    <definedName name="totale_investimenti_finanziari">'[91]Rai spa c-e'!$I$117</definedName>
    <definedName name="totale_sint_cred_terzi">[91]TOOL!$N$11,[91]TOOL!$N$12,[91]TOOL!$N$24,[91]TOOL!$N$27,[91]TOOL!$N$28</definedName>
    <definedName name="totale_sint_debiti_terzi">[91]TOOL!$N$30,[91]TOOL!$N$49,[91]TOOL!$N$50</definedName>
    <definedName name="totale_sintetico_tributi">[91]TOOL!$N$25,[91]TOOL!$N$48</definedName>
    <definedName name="TotConsPA">'[27]Input schedule'!$BM$6:$BM$23</definedName>
    <definedName name="totpop">'[27]Input schedule'!$R$6:$R$23</definedName>
    <definedName name="TotVleBeer">'[27]Input schedule'!$DT$6:$DT$23</definedName>
    <definedName name="TotVleDS">'[27]Input schedule'!$DV$6:$DV$23</definedName>
    <definedName name="TotVleFJ">'[27]Input schedule'!$DX$6:$DX$23</definedName>
    <definedName name="TotVleSD">'[27]Input schedule'!$DW$6:$DW$23</definedName>
    <definedName name="TotVleWater">'[27]Input schedule'!$DY$6:$DY$23</definedName>
    <definedName name="TotVleWine">'[27]Input schedule'!$DU$6:$DU$23</definedName>
    <definedName name="TRABAJO">[24]INCOME!$O$281</definedName>
    <definedName name="transact">#REF!</definedName>
    <definedName name="transactTable">#REF!</definedName>
    <definedName name="transport">#REF!</definedName>
    <definedName name="TRASFER">'[1]#RIF'!$D$83:$D$90</definedName>
    <definedName name="TRATAMIENTOS">#REF!</definedName>
    <definedName name="Trend_Begin_1">[31]Sales_Data!$B$83</definedName>
    <definedName name="Trend_Begin_10">[31]Sales_Data!$B$82</definedName>
    <definedName name="Trend_End_1">[31]Sales_Data!$C$83</definedName>
    <definedName name="Trend_End_10">[31]Sales_Data!$C$82</definedName>
    <definedName name="trimestres_ang">#REF!</definedName>
    <definedName name="trimestres_bilan">#REF!</definedName>
    <definedName name="trimestres_col_ang">#REF!</definedName>
    <definedName name="trimestres_col_fra">#REF!</definedName>
    <definedName name="trimestres_comptes">#REF!</definedName>
    <definedName name="trimestres_flux">#REF!</definedName>
    <definedName name="trimestres_fra">#REF!</definedName>
    <definedName name="trimestres_general">#REF!</definedName>
    <definedName name="trimestres_impression">#REF!</definedName>
    <definedName name="trimestres_last_col">#REF!</definedName>
    <definedName name="Trunk">#REF!</definedName>
    <definedName name="ttt">#N/A</definedName>
    <definedName name="Tuxedo_Table">#REF!</definedName>
    <definedName name="Txyz">#REF!</definedName>
    <definedName name="TYTYTY">#N/A</definedName>
    <definedName name="ukt">[62]WACC!#REF!</definedName>
    <definedName name="UM">#REF!</definedName>
    <definedName name="UMTS">'[15]Totale RaiWay'!$D$6</definedName>
    <definedName name="UnCheck_all">#N/A</definedName>
    <definedName name="UnCheck_Selected">#N/A</definedName>
    <definedName name="Unemployment">'[27]Input schedule'!$N$6:$N$23</definedName>
    <definedName name="unidades">#REF!</definedName>
    <definedName name="unskydd">[15]!unskydd</definedName>
    <definedName name="US_GAAP_CURR">[109]INFO!$D$20</definedName>
    <definedName name="USDollar">'[2]NAV Old'!#REF!</definedName>
    <definedName name="UST">'[2]NAV Old'!#REF!</definedName>
    <definedName name="uuu">#N/A</definedName>
    <definedName name="v" hidden="1">{"risultati",#N/A,FALSE,"Revenues";"ricavi advertising",#N/A,FALSE,"Revenues";"ricavi e-commerce",#N/A,FALSE,"Revenues";"ricavi fee for content",#N/A,FALSE,"Revenues";"costi infrastruttura",#N/A,FALSE,"Costi";"altri costi",#N/A,FALSE,"Costi";"conto economico",#N/A,FALSE,"Conto economico";"Flussi di cassa",#N/A,FALSE,"FCF"}</definedName>
    <definedName name="VALAC">#REF!</definedName>
    <definedName name="VALANT">#REF!</definedName>
    <definedName name="VALID_FORMATS">#REF!</definedName>
    <definedName name="VALORE">'[117]Rep. commerciale 1'!$B$2:$Y$39</definedName>
    <definedName name="VALORI">'[1]#RIF'!$A$85</definedName>
    <definedName name="VALPR">#REF!</definedName>
    <definedName name="value_created">#REF!</definedName>
    <definedName name="Value_date">#REF!</definedName>
    <definedName name="Value_of_Core_Operations">#REF!</definedName>
    <definedName name="VarCosts">#REF!</definedName>
    <definedName name="VarCostsInp">#REF!</definedName>
    <definedName name="VARIABLE2">#REF!</definedName>
    <definedName name="VARIABLES">#REF!</definedName>
    <definedName name="VAT">'[27]Input schedule'!$EU$6:$EU$23</definedName>
    <definedName name="VEDNITE_TIPO_Q">'[117]Rep. commerciale 1'!$AC$39:$BC$80</definedName>
    <definedName name="Vendita_per_area_agenti">[36]Vendita_per_area_agenti!$A$2:$W$53</definedName>
    <definedName name="VENDITE_AREA_LIRE">'[117]Rep. commerciale 2'!$A$1:$AC$52</definedName>
    <definedName name="VENDITE_AREA_Q">'[117]Rep. commerciale 2'!$Y$54:$AY$105</definedName>
    <definedName name="VENDITE_TIPO_LIRE">'[117]Rep. commerciale 1'!$A$1:$AA$43</definedName>
    <definedName name="VENTAS">#REF!</definedName>
    <definedName name="VENTAS_TIPOS">#REF!</definedName>
    <definedName name="VENTASPIN">#REF!</definedName>
    <definedName name="ventilation_ca">#REF!</definedName>
    <definedName name="ventilation_ca_ang">#REF!</definedName>
    <definedName name="ventilation_ca_fra">#REF!</definedName>
    <definedName name="ventilation_col_ang">#REF!</definedName>
    <definedName name="ventilation_col_fra">#REF!</definedName>
    <definedName name="ventilation_devises">#REF!</definedName>
    <definedName name="ventilation_devises_ang">#REF!</definedName>
    <definedName name="ventilation_devises_fra">#REF!</definedName>
    <definedName name="ventilation_last_col">#REF!</definedName>
    <definedName name="ventilation_metiers">#REF!</definedName>
    <definedName name="ventilation_metiers_ang">#REF!</definedName>
    <definedName name="ventilation_metiers_fra">#REF!</definedName>
    <definedName name="ventilation_pays">#REF!</definedName>
    <definedName name="ventilation_pays_ang">#REF!</definedName>
    <definedName name="ventilation_pays_fra">#REF!</definedName>
    <definedName name="Version">'[41]Setup &amp; notes'!$D$9</definedName>
    <definedName name="VersionDescription">[118]Setup!$C$6</definedName>
    <definedName name="VersionFR">[20]LDATA!$E$1</definedName>
    <definedName name="VersionGB">[20]LDATA!$E$2</definedName>
    <definedName name="VersionLanguage">[20]LDATA!$E$1</definedName>
    <definedName name="View_Log">#N/A</definedName>
    <definedName name="View_Type">[119]Setup!$C$15</definedName>
    <definedName name="Vodafone_MkT_Cap">#REF!</definedName>
    <definedName name="VPN1_Table">#REF!</definedName>
    <definedName name="vPos_Table">#REF!</definedName>
    <definedName name="VVV" hidden="1">{#N/A,#N/A,FALSE,"BANNERS";#N/A,#N/A,FALSE,"Market";#N/A,#N/A,FALSE,"# of POP MAN";#N/A,#N/A,FALSE,"Penet Input";#N/A,#N/A,FALSE,"Tel Rev";#N/A,#N/A,FALSE,"Invest";#N/A,#N/A,FALSE,"Op Cost1";#N/A,#N/A,FALSE,"Op Cost2";#N/A,#N/A,FALSE,"Oth_&amp;_Tot_Revenues";#N/A,#N/A,FALSE,"Fin Mod";#N/A,#N/A,FALSE,"P&amp;E Burocrat";#N/A,#N/A,FALSE,"cash flow"}</definedName>
    <definedName name="W">#N/A</definedName>
    <definedName name="WACC">#REF!</definedName>
    <definedName name="WANG">'[2]NAV Old'!#REF!</definedName>
    <definedName name="Warrants">#REF!</definedName>
    <definedName name="WaterVol">'[27]Input schedule'!$BD$6:$BD$23</definedName>
    <definedName name="WB_START">#REF!</definedName>
    <definedName name="WCAP">'[69]Working capital'!$C$28:$L$29</definedName>
    <definedName name="wd">#N/A</definedName>
    <definedName name="WDBP_FC_Data_Columns">[31]Variables!$B$22</definedName>
    <definedName name="WDBP_FC_Edit_Vol_Copy">[31]wDBP_FC_Edit_Vol!$E$1:$J$65536</definedName>
    <definedName name="WDBP_FC_First_Date">[31]Variables!$B$20</definedName>
    <definedName name="WDBP_FC_Growth">[31]Sales_Data!$E$62:$N$62</definedName>
    <definedName name="WDBP_FC_Ind_Share">[31]Sales_Data!$E$54:$N$54</definedName>
    <definedName name="WDBP_FC_Last_Date">[31]Variables!$B$21</definedName>
    <definedName name="WDBP_FC_Selected">[31]Sales_Data!$E$50:$N$50</definedName>
    <definedName name="WDBP_FC_Share">[31]Sales_Data!$E$58:$N$58</definedName>
    <definedName name="WDBP_FC_Total">[31]Sales_Data!$E$44:$N$44</definedName>
    <definedName name="WDBP_History">[31]wDBP_History!$A$1:$J$65536</definedName>
    <definedName name="web">#REF!</definedName>
    <definedName name="Weeks_to_Forecast">[31]Variables!$B$8</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wewe">#N/A</definedName>
    <definedName name="WIND">#REF!</definedName>
    <definedName name="WineVol">'[27]Input schedule'!$AZ$6:$AZ$23</definedName>
    <definedName name="Wireless_Table">#REF!</definedName>
    <definedName name="wkcap00">#REF!</definedName>
    <definedName name="wkcap01">#REF!</definedName>
    <definedName name="wkcap02">#REF!</definedName>
    <definedName name="wkcap92">#REF!</definedName>
    <definedName name="wkcap93">#REF!</definedName>
    <definedName name="wkcap94">#REF!</definedName>
    <definedName name="wkcap95">#REF!</definedName>
    <definedName name="wkcap96">#REF!</definedName>
    <definedName name="wkcap97">#REF!</definedName>
    <definedName name="wkcap98">#REF!</definedName>
    <definedName name="wkcap99">#REF!</definedName>
    <definedName name="WORKING">#REF!</definedName>
    <definedName name="wrn" hidden="1">{"cap_structure",#N/A,FALSE,"Graph-Mkt Cap";"price",#N/A,FALSE,"Graph-Price";"ebit",#N/A,FALSE,"Graph-EBITDA";"ebitda",#N/A,FALSE,"Graph-EBITDA"}</definedName>
    <definedName name="wrn.AFC" hidden="1">{#N/A,#N/A,FALSE,"RIEPBIL95"}</definedName>
    <definedName name="wrn.afc." hidden="1">{#N/A,#N/A,FALSE,"RIEPIL"}</definedName>
    <definedName name="wrn.AG_riepilogo." hidden="1">{"AG_Rete",#N/A,FALSE,"Area Rete";"AG_intergruppo",#N/A,FALSE,"Area Intergruppo";"AG_filiali",#N/A,FALSE,"Area Filiali";"AG_finanza",#N/A,FALSE,"Area Finanza";"AG_struttura",#N/A,FALSE,"Area Struttura"}</definedName>
    <definedName name="wrn.Alex." hidden="1">{#N/A,#N/A,FALSE,"TradeSumm";#N/A,#N/A,FALSE,"StatsSumm"}</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ppendix."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asap" hidden="1">{"test2",#N/A,TRUE,"Prices"}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CONSOLIDATION." hidden="1">{"PAGE1",#N/A,FALSE,"Consolidation";"PAGE2",#N/A,FALSE,"Consolidation";"PAGE3",#N/A,FALSE,"Consolidation";"PAGE4",#N/A,FALSE,"Consolidation";"PAGE5",#N/A,FALSE,"Consolidation";"PAGE6",#N/A,FALSE,"Consolidation";"PAGE7",#N/A,FALSE,"Consolidation"}</definedName>
    <definedName name="wrn.Cover." hidden="1">{"coverall",#N/A,FALSE,"Definitions";"cover1",#N/A,FALSE,"Definitions";"cover2",#N/A,FALSE,"Definitions";"cover3",#N/A,FALSE,"Definitions";"cover4",#N/A,FALSE,"Definitions";"cover5",#N/A,FALSE,"Definitions";"blank",#N/A,FALSE,"Definitions"}</definedName>
    <definedName name="wrn.DIR" hidden="1">{#N/A,#N/A,FALSE,"RIEPBIL95"}</definedName>
    <definedName name="wrn.DIRETTORE." hidden="1">{#N/A,#N/A,FALSE,"RIEPBIL95"}</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ASIVALUTA_PREC." hidden="1">{"FASE1_PREC",#N/A,FALSE;"FASE2_PREC",#N/A,FALSE;"FASE3_PREC",#N/A,FALSE;"FASE4_PREC",#N/A,FALSE;"RIEPILOGOFASI_PREC",#N/A,FALSE}</definedName>
    <definedName name="wrn.fcb2" hidden="1">{"FCB_ALL",#N/A,FALSE,"FCB"}</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Gioia." hidden="1">{#N/A,#N/A,FALSE,"Dettaglio x società";#N/A,#N/A,FALSE,"Dettaglio SPI 2002";#N/A,#N/A,FALSE,"Dettaglio SPI";#N/A,#N/A,FALSE,"Dettaglio W";#N/A,#N/A,FALSE,"Comparto SPI 2002";#N/A,#N/A,FALSE,"Comparto SPI";#N/A,#N/A,FALSE,"Comparto W";#N/A,#N/A,FALSE,"Comm x comparto";#N/A,#N/A,FALSE,"Comm x class"}</definedName>
    <definedName name="wrn.Historical._.Cost._.PWC."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hidden="1">{#N/A,#N/A,FALSE,"main";#N/A,#N/A,FALSE,"100% Cash";#N/A,#N/A,FALSE,"100% Stock"}</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NSILE." hidden="1">{#N/A,#N/A,TRUE,"covmen";#N/A,#N/A,TRUE,"ECORID";#N/A,#N/A,TRUE,"ECOTRA";#N/A,#N/A,TRUE,"ECOTOT";#N/A,#N/A,TRUE,"FATSOC";#N/A,#N/A,TRUE,"FATDIV";#N/A,#N/A,TRUE,"FATGEO";#N/A,#N/A,TRUE,"ORDINI";#N/A,#N/A,TRUE,"TESORI";#N/A,#N/A,TRUE,"RENDFIN"}</definedName>
    <definedName name="wrn.mio." hidden="1">{#N/A,#N/A,FALSE,"RIEPIL"}</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IANO." hidden="1">{#N/A,#N/A,TRUE,"INPUT";#N/A,#N/A,TRUE,"ECO97";#N/A,#N/A,TRUE,"eco98-99";#N/A,#N/A,TRUE,"SP";#N/A,#N/A,TRUE,"FIN";#N/A,#N/A,TRUE,"SP_COMM";#N/A,#N/A,TRUE,"RECPAY";#N/A,#N/A,TRUE,"FIXASS";#N/A,#N/A,TRUE,"TFR";#N/A,#N/A,TRUE,"TAX";#N/A,#N/A,TRUE,"FINANZ";#N/A,#N/A,TRUE,"PATNET";#N/A,#N/A,TRUE,"LEAS";#N/A,#N/A,TRUE,"AMMLEAS"}</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hidden="1">{"a",#N/A,FALSE,"Fact Sheet";"a",#N/A,FALSE,"DCFEVA";"a",#N/A,FALSE,"Statements";"a",#N/A,FALSE,"Quarterly";"a",#N/A,FALSE,"Q Grid";"a",#N/A,FALSE,"Stockval";"a",#N/A,FALSE,"DDM"}</definedName>
    <definedName name="wrn.saf." hidden="1">{#N/A,#N/A,FALSE,"SAFILOR"}</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A._.Acq.." hidden="1">{#N/A,#N/A,FALSE,"main";#N/A,#N/A,FALSE,"Pooling";#N/A,#N/A,FALSE,"Purchase"}</definedName>
    <definedName name="wrn.SCA._.AcqDisv." hidden="1">{#N/A,#N/A,FALSE,"main";#N/A,#N/A,FALSE,"Purchase"}</definedName>
    <definedName name="wrn.SUDDIVISIONE._.UTILI." hidden="1">{#N/A,#N/A,TRUE,"UTIFAC";#N/A,#N/A,TRUE,"UTIESP";#N/A,#N/A,TRUE,"UTIFRA";#N/A,#N/A,TRUE,"UTIGBR";#N/A,#N/A,TRUE,"UTIGER";#N/A,#N/A,TRUE,"UTIGRE";#N/A,#N/A,TRUE,"UTISWE";#N/A,#N/A,TRUE,"UTIAUS";#N/A,#N/A,TRUE,"UTISAF";#N/A,#N/A,TRUE,"UTICAN"}</definedName>
    <definedName name="wrn.Summary." hidden="1">{"Print Summary",#N/A,FALSE,"Bal_Graphs";"Print Summary",#N/A,FALSE,"DCF";"Print Summary",#N/A,FALSE,"Graphs";"Print Summary",#N/A,FALSE,"Summary"}</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est." hidden="1">{"test2",#N/A,TRUE,"Prices"}</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RIMESTRALE." hidden="1">{#N/A,#N/A,TRUE,"covtri";#N/A,#N/A,TRUE,"indtri";#N/A,#N/A,TRUE,"ECORID";#N/A,#N/A,TRUE,"ECOTRA";#N/A,#N/A,TRUE,"ECOTOT";#N/A,#N/A,TRUE,"FATSOC";#N/A,#N/A,TRUE,"FATDIV";#N/A,#N/A,TRUE,"FATGEO";#N/A,#N/A,TRUE,"ORDINI";#N/A,#N/A,TRUE,"SITPAT";#N/A,#N/A,TRUE,"RENDFIN";#N/A,#N/A,TRUE,"TESORI";#N/A,#N/A,TRUE,"PERSONE"}</definedName>
    <definedName name="wrn.tuo" hidden="1">{#N/A,#N/A,FALSE,"RIEPIL"}</definedName>
    <definedName name="wrn.UTILI._.SPAGNA." hidden="1">{#N/A,#N/A,TRUE,"UTIESP"}</definedName>
    <definedName name="wrn.UTILI._.SUD._.AFRICA." hidden="1">{#N/A,#N/A,TRUE,"UTISAF"}</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ag." hidden="1">{"inc.ann",#N/A,FALSE,"WAG";"inc.quart",#N/A,FALSE,"WAG"}</definedName>
    <definedName name="WTnMReg_RegionKolonnenr">'[15]Totale RaiWay'!#REF!</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WWW" hidden="1">{#N/A,#N/A,FALSE,"BANNERS";#N/A,#N/A,FALSE,"Market";#N/A,#N/A,FALSE,"Tel Rev";#N/A,#N/A,FALSE,"Revenues IOL";#N/A,#N/A,FALSE,"Invest";#N/A,#N/A,FALSE,"Op Cost1";#N/A,#N/A,FALSE,"Op Cost2";#N/A,#N/A,FALSE,"Oth_&amp;_Tot_Revenues";#N/A,#N/A,FALSE,"Fin Mod";#N/A,#N/A,FALSE,"FinMod_RoW";#N/A,#N/A,FALSE,"P&amp;E Burocrat";#N/A,#N/A,FALSE,"cash flow"}</definedName>
    <definedName name="WWWWWW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 hidden="1">{"risultati",#N/A,FALSE,"Revenues";"ricavi advertising",#N/A,FALSE,"Revenues";"ricavi e-commerce",#N/A,FALSE,"Revenues";"ricavi fee for content",#N/A,FALSE,"Revenues";"costi infrastruttura",#N/A,FALSE,"Costi";"altri costi",#N/A,FALSE,"Costi";"conto economico",#N/A,FALSE,"Conto economico";"Flussi di cassa",#N/A,FALSE,"FCF"}</definedName>
    <definedName name="Xacct_Table">#REF!</definedName>
    <definedName name="XCXC">#N/A</definedName>
    <definedName name="XR">#REF!</definedName>
    <definedName name="xsegnalibroinvestimenti">[120]Investimenti!$I$3</definedName>
    <definedName name="xsegnalibrostatopatrimonialegruppo">'[120]PBC CIN gruppo'!$A$3</definedName>
    <definedName name="xx">#N/A</definedName>
    <definedName name="xxx" hidden="1">#N/A</definedName>
    <definedName name="XXXX">#N/A</definedName>
    <definedName name="xxxxxxxxxxxxxxxxxxxxxxxxxxxxxxxxxxxx"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xxxxxxxxxxxxxxxxxxxxxxxxxxxxxxxxxxxx">#N/A</definedName>
    <definedName name="Y">[108]PM2!#REF!</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earEndDay">'[1]#RIF'!$C$16</definedName>
    <definedName name="YearEndMonth">'[1]#RIF'!$E$15</definedName>
    <definedName name="YU">#N/A</definedName>
    <definedName name="yy">'[93]Input Minibase'!$A$9:$BP$13</definedName>
    <definedName name="YYYYY">#N/A</definedName>
    <definedName name="z" hidden="1">{#N/A,#N/A,FALSE,"RIEPBIL95"}</definedName>
    <definedName name="zxzx">#N/A</definedName>
    <definedName name="zxzxzzzz">#N/A</definedName>
    <definedName name="zz">'[93]Input Minibase'!$A$9:$AM$13</definedName>
    <definedName name="zzz17">#REF!</definedName>
    <definedName name="ZZZZ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O56" i="1"/>
  <c r="O54" i="1"/>
  <c r="O51" i="1"/>
  <c r="O50" i="1"/>
  <c r="O48" i="1"/>
  <c r="O47" i="1"/>
  <c r="O45" i="1"/>
  <c r="O42" i="1"/>
  <c r="O39" i="1"/>
  <c r="O37" i="1"/>
  <c r="O34" i="1"/>
  <c r="O32" i="1"/>
  <c r="O31" i="1"/>
  <c r="O30" i="1"/>
  <c r="O29" i="1"/>
  <c r="O28" i="1"/>
  <c r="O27" i="1"/>
  <c r="O26" i="1"/>
  <c r="O25" i="1"/>
  <c r="O23" i="1"/>
  <c r="O21" i="1"/>
  <c r="O20" i="1"/>
  <c r="O19" i="1"/>
  <c r="O18" i="1"/>
  <c r="O17" i="1"/>
  <c r="O16" i="1"/>
  <c r="O15" i="1"/>
  <c r="O14" i="1"/>
  <c r="O13" i="1"/>
  <c r="O12" i="1"/>
  <c r="O11" i="1"/>
  <c r="O8" i="1"/>
  <c r="O10" i="1"/>
  <c r="M35" i="1"/>
  <c r="E10" i="1" l="1"/>
  <c r="N54" i="1"/>
  <c r="N25" i="1"/>
  <c r="N10" i="1"/>
  <c r="N8" i="1" s="1"/>
  <c r="O62" i="1"/>
  <c r="O60" i="1"/>
  <c r="O43" i="1"/>
  <c r="N57" i="1" l="1"/>
  <c r="N34" i="1"/>
  <c r="N39" i="1" l="1"/>
  <c r="N35" i="1"/>
  <c r="N45" i="1" l="1"/>
  <c r="N48" i="1" l="1"/>
  <c r="N51" i="1"/>
  <c r="K58" i="1" l="1"/>
  <c r="K56" i="1"/>
  <c r="I54" i="1"/>
  <c r="H54" i="1"/>
  <c r="G54" i="1"/>
  <c r="F54" i="1"/>
  <c r="E54" i="1"/>
  <c r="D54" i="1"/>
  <c r="K50" i="1"/>
  <c r="I43" i="1"/>
  <c r="H43" i="1"/>
  <c r="G43" i="1"/>
  <c r="E43" i="1"/>
  <c r="I27" i="1"/>
  <c r="H27" i="1"/>
  <c r="H25" i="1" s="1"/>
  <c r="G27" i="1"/>
  <c r="G25" i="1" s="1"/>
  <c r="F27" i="1"/>
  <c r="F25" i="1" s="1"/>
  <c r="E27" i="1"/>
  <c r="K26" i="1"/>
  <c r="D25" i="1"/>
  <c r="I18" i="1"/>
  <c r="H18" i="1"/>
  <c r="G18" i="1"/>
  <c r="F18" i="1"/>
  <c r="E18" i="1"/>
  <c r="I15" i="1"/>
  <c r="H15" i="1"/>
  <c r="G15" i="1"/>
  <c r="F15" i="1"/>
  <c r="E15" i="1"/>
  <c r="I10" i="1"/>
  <c r="H10" i="1"/>
  <c r="G10" i="1"/>
  <c r="F10" i="1"/>
  <c r="D10" i="1"/>
  <c r="D8" i="1" s="1"/>
  <c r="D57" i="1" s="1"/>
  <c r="K4" i="1"/>
  <c r="E25" i="1" l="1"/>
  <c r="F14" i="1"/>
  <c r="F8" i="1" s="1"/>
  <c r="F34" i="1" s="1"/>
  <c r="G14" i="1"/>
  <c r="G8" i="1" s="1"/>
  <c r="G9" i="1" s="1"/>
  <c r="H14" i="1"/>
  <c r="H8" i="1" s="1"/>
  <c r="K18" i="1"/>
  <c r="K27" i="1"/>
  <c r="D55" i="1"/>
  <c r="E14" i="1"/>
  <c r="I14" i="1"/>
  <c r="I8" i="1" s="1"/>
  <c r="F57" i="1"/>
  <c r="K10" i="1"/>
  <c r="K15" i="1"/>
  <c r="I25" i="1"/>
  <c r="K25" i="1" s="1"/>
  <c r="D34" i="1"/>
  <c r="K54" i="1"/>
  <c r="F55" i="1" l="1"/>
  <c r="E8" i="1"/>
  <c r="E57" i="1" s="1"/>
  <c r="K14" i="1"/>
  <c r="I55" i="1"/>
  <c r="I9" i="1"/>
  <c r="K8" i="1"/>
  <c r="H57" i="1"/>
  <c r="H9" i="1"/>
  <c r="H34" i="1"/>
  <c r="H39" i="1" s="1"/>
  <c r="G34" i="1"/>
  <c r="G39" i="1" s="1"/>
  <c r="E34" i="1"/>
  <c r="G55" i="1"/>
  <c r="G57" i="1"/>
  <c r="I57" i="1"/>
  <c r="H55" i="1"/>
  <c r="D39" i="1"/>
  <c r="D35" i="1"/>
  <c r="F35" i="1"/>
  <c r="F39" i="1"/>
  <c r="I34" i="1"/>
  <c r="E9" i="1" l="1"/>
  <c r="G35" i="1"/>
  <c r="E55" i="1"/>
  <c r="O9" i="1"/>
  <c r="E35" i="1"/>
  <c r="E39" i="1"/>
  <c r="E40" i="1" s="1"/>
  <c r="H35" i="1"/>
  <c r="F40" i="1"/>
  <c r="F45" i="1"/>
  <c r="F48" i="1" s="1"/>
  <c r="I39" i="1"/>
  <c r="K34" i="1"/>
  <c r="I35" i="1"/>
  <c r="D40" i="1"/>
  <c r="D45" i="1"/>
  <c r="G45" i="1"/>
  <c r="G48" i="1" s="1"/>
  <c r="G40" i="1"/>
  <c r="H40" i="1"/>
  <c r="H45" i="1"/>
  <c r="H48" i="1" s="1"/>
  <c r="O35" i="1" l="1"/>
  <c r="O57" i="1"/>
  <c r="O55" i="1"/>
  <c r="O40" i="1"/>
  <c r="E45" i="1"/>
  <c r="G51" i="1"/>
  <c r="G49" i="1"/>
  <c r="D48" i="1"/>
  <c r="D49" i="1" s="1"/>
  <c r="D51" i="1"/>
  <c r="I40" i="1"/>
  <c r="I45" i="1"/>
  <c r="K39" i="1"/>
  <c r="F49" i="1"/>
  <c r="F51" i="1"/>
  <c r="H49" i="1"/>
  <c r="H51" i="1"/>
  <c r="E48" i="1" l="1"/>
  <c r="O49" i="1" s="1"/>
  <c r="K45" i="1"/>
  <c r="I48" i="1"/>
  <c r="E51" i="1" l="1"/>
  <c r="E49" i="1"/>
  <c r="I49" i="1"/>
  <c r="I51" i="1"/>
  <c r="K51" i="1" s="1"/>
</calcChain>
</file>

<file path=xl/sharedStrings.xml><?xml version="1.0" encoding="utf-8"?>
<sst xmlns="http://schemas.openxmlformats.org/spreadsheetml/2006/main" count="179" uniqueCount="52">
  <si>
    <t>Date:</t>
  </si>
  <si>
    <t xml:space="preserve"> ●</t>
  </si>
  <si>
    <t xml:space="preserve">Analyst: </t>
  </si>
  <si>
    <t>Eur m, IFRS16 figures</t>
  </si>
  <si>
    <t>1H2022</t>
  </si>
  <si>
    <t>CPI (year X revenues linked to year X-1 CPI)</t>
  </si>
  <si>
    <t>Core revenues</t>
  </si>
  <si>
    <t>% growth</t>
  </si>
  <si>
    <t>- Rai</t>
  </si>
  <si>
    <t>- RAI base contract</t>
  </si>
  <si>
    <t>- RAI recurring services</t>
  </si>
  <si>
    <t>- RAI new services</t>
  </si>
  <si>
    <t>- Third party</t>
  </si>
  <si>
    <t>- Hosting revenues</t>
  </si>
  <si>
    <t>- MNO</t>
  </si>
  <si>
    <t>- Other</t>
  </si>
  <si>
    <t xml:space="preserve">- Other Third party </t>
  </si>
  <si>
    <t>- Broadcasting</t>
  </si>
  <si>
    <t>- Transmission</t>
  </si>
  <si>
    <t>- Network services</t>
  </si>
  <si>
    <t>Other revenues</t>
  </si>
  <si>
    <t>Opex</t>
  </si>
  <si>
    <t>- Personnel</t>
  </si>
  <si>
    <t>- Other opex</t>
  </si>
  <si>
    <t>- Maintenance &amp; repair</t>
  </si>
  <si>
    <t>- Utilities</t>
  </si>
  <si>
    <t>- Rental</t>
  </si>
  <si>
    <t>- Service contract related</t>
  </si>
  <si>
    <t>Adjusted EBITDA</t>
  </si>
  <si>
    <t>% margin</t>
  </si>
  <si>
    <t>One-offs</t>
  </si>
  <si>
    <t>EBITDA</t>
  </si>
  <si>
    <t>D&amp;A (incl provisions)</t>
  </si>
  <si>
    <t>EBIT</t>
  </si>
  <si>
    <t>Financial Charges</t>
  </si>
  <si>
    <t>EBT</t>
  </si>
  <si>
    <t>Equivalent tax rate</t>
  </si>
  <si>
    <t>Taxes</t>
  </si>
  <si>
    <t>Net Income</t>
  </si>
  <si>
    <t>Capex</t>
  </si>
  <si>
    <t>% on sales</t>
  </si>
  <si>
    <t>Maintenance Capex</t>
  </si>
  <si>
    <t>Development Capex</t>
  </si>
  <si>
    <t>Working Capital EoP (absolute value)</t>
  </si>
  <si>
    <t>Net Debt (+Debt, -Cash) IFRS16</t>
  </si>
  <si>
    <t>2Q2022</t>
  </si>
  <si>
    <t>*Following the restatement of RAI revenues effective from 2H2021 (included in the refarming Agreement), for comparison purposes 1H21 and 2Q21 revenues from refarming activities and Reclassified new services moved from New Services to Fixed Consideration</t>
  </si>
  <si>
    <t>1H2021Act*</t>
  </si>
  <si>
    <t>2Q2021Act*</t>
  </si>
  <si>
    <t>1Q2022Act</t>
  </si>
  <si>
    <t>g</t>
  </si>
  <si>
    <t>Wacc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</si>
</sst>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d/m/yy;@"/>
    <numFmt numFmtId="165" formatCode="#,##0.0"/>
    <numFmt numFmtId="166" formatCode="\+0.0%;\(0.0%\);\-"/>
    <numFmt numFmtId="167" formatCode="0.0%"/>
    <numFmt numFmtId="168" formatCode="#,##0.0;\(#,##0.0\);\-"/>
    <numFmt numFmtId="169" formatCode="#,##0;\(#,##0\);\-"/>
    <numFmt numFmtId="170" formatCode="0.0%;\(0.0%\)"/>
    <numFmt numFmtId="171" formatCode="0.0%;\(0.0%\);\-"/>
    <numFmt numFmtId="172" formatCode="0.0"/>
  </numFmts>
  <fonts count="14">
    <font>
      <sz val="10"/>
      <name val="Arial"/>
    </font>
    <font>
      <b/>
      <sz val="10"/>
      <color rgb="FF0000FF"/>
      <name val="Arial"/>
      <family val="2"/>
    </font>
    <font>
      <sz val="10"/>
      <color rgb="FF0000FF"/>
      <name val="Arial"/>
      <family val="2"/>
    </font>
    <font>
      <i/>
      <sz val="10"/>
      <name val="Arial"/>
      <family val="2"/>
    </font>
    <font>
      <sz val="10"/>
      <color indexed="9"/>
      <name val="Arial"/>
      <family val="2"/>
    </font>
    <font>
      <b/>
      <sz val="10"/>
      <color indexed="9"/>
      <name val="Arial"/>
      <family val="2"/>
    </font>
    <font>
      <b/>
      <i/>
      <sz val="10"/>
      <color indexed="9"/>
      <name val="Arial"/>
      <family val="2"/>
    </font>
    <font>
      <sz val="10"/>
      <color rgb="FFFF0000"/>
      <name val="Arial"/>
      <family val="2"/>
    </font>
    <font>
      <b/>
      <i/>
      <sz val="10"/>
      <color indexed="9"/>
      <name val="Arial "/>
    </font>
    <font>
      <sz val="10"/>
      <name val="Arial"/>
      <family val="2"/>
    </font>
    <font>
      <b/>
      <sz val="10"/>
      <name val="Arial"/>
      <family val="2"/>
    </font>
    <font>
      <sz val="10"/>
      <color theme="1"/>
      <name val="Arial"/>
      <family val="2"/>
    </font>
    <font>
      <i/>
      <sz val="8"/>
      <name val="Arial"/>
      <family val="2"/>
    </font>
    <font>
      <i/>
      <sz val="10"/>
      <color rgb="FF0000FF"/>
      <name val="Arial"/>
      <family val="2"/>
    </font>
  </fonts>
  <fills count="6">
    <fill>
      <patternFill patternType="none"/>
    </fill>
    <fill>
      <patternFill patternType="gray125"/>
    </fill>
    <fill>
      <patternFill patternType="solid">
        <fgColor rgb="FF00CC00"/>
        <bgColor indexed="64"/>
      </patternFill>
    </fill>
    <fill>
      <patternFill patternType="solid">
        <fgColor theme="3"/>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102">
    <xf numFmtId="0" fontId="0" fillId="0" borderId="0" xfId="0"/>
    <xf numFmtId="14" fontId="1" fillId="0" borderId="0" xfId="0" applyNumberFormat="1" applyFont="1" applyAlignment="1">
      <alignment horizontal="right"/>
    </xf>
    <xf numFmtId="164" fontId="2" fillId="0" borderId="0" xfId="0" applyNumberFormat="1" applyFont="1"/>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vertical="top"/>
    </xf>
    <xf numFmtId="0" fontId="4" fillId="0" borderId="0" xfId="0" applyFont="1"/>
    <xf numFmtId="0" fontId="5" fillId="0" borderId="0" xfId="0" applyFont="1"/>
    <xf numFmtId="0" fontId="6" fillId="0" borderId="0" xfId="0" applyFont="1" applyAlignment="1">
      <alignment horizontal="center"/>
    </xf>
    <xf numFmtId="0" fontId="7" fillId="0" borderId="0" xfId="0" applyFont="1"/>
    <xf numFmtId="0" fontId="3" fillId="0" borderId="0" xfId="0" applyFont="1" applyAlignment="1">
      <alignment horizontal="right"/>
    </xf>
    <xf numFmtId="0" fontId="5" fillId="2" borderId="0" xfId="0" applyFont="1" applyFill="1" applyAlignment="1">
      <alignment horizontal="right"/>
    </xf>
    <xf numFmtId="0" fontId="5" fillId="3" borderId="0" xfId="0" applyFont="1" applyFill="1" applyAlignment="1">
      <alignment horizontal="right"/>
    </xf>
    <xf numFmtId="0" fontId="5" fillId="3" borderId="0" xfId="0" applyFont="1" applyFill="1"/>
    <xf numFmtId="0" fontId="8" fillId="3" borderId="0" xfId="0" applyFont="1" applyFill="1" applyAlignment="1">
      <alignment horizontal="center"/>
    </xf>
    <xf numFmtId="0" fontId="9" fillId="0" borderId="0" xfId="0" applyFont="1"/>
    <xf numFmtId="165" fontId="0" fillId="0" borderId="0" xfId="0" applyNumberFormat="1"/>
    <xf numFmtId="166" fontId="9" fillId="0" borderId="0" xfId="0" applyNumberFormat="1" applyFont="1" applyAlignment="1">
      <alignment horizontal="right"/>
    </xf>
    <xf numFmtId="166" fontId="2" fillId="0" borderId="0" xfId="0" applyNumberFormat="1" applyFont="1" applyAlignment="1">
      <alignment horizontal="right"/>
    </xf>
    <xf numFmtId="166" fontId="3" fillId="0" borderId="0" xfId="0" applyNumberFormat="1" applyFont="1" applyAlignment="1">
      <alignment horizontal="center"/>
    </xf>
    <xf numFmtId="167" fontId="9" fillId="0" borderId="0" xfId="2" applyNumberFormat="1"/>
    <xf numFmtId="0" fontId="10" fillId="0" borderId="0" xfId="0" applyFont="1"/>
    <xf numFmtId="168" fontId="10" fillId="0" borderId="0" xfId="0" applyNumberFormat="1" applyFont="1"/>
    <xf numFmtId="166" fontId="3" fillId="0" borderId="0" xfId="2" applyNumberFormat="1" applyFont="1" applyAlignment="1">
      <alignment horizontal="center"/>
    </xf>
    <xf numFmtId="0" fontId="3" fillId="0" borderId="0" xfId="0" applyFont="1"/>
    <xf numFmtId="168" fontId="3" fillId="0" borderId="0" xfId="2" applyNumberFormat="1" applyFont="1" applyAlignment="1">
      <alignment horizontal="right"/>
    </xf>
    <xf numFmtId="166" fontId="3" fillId="0" borderId="0" xfId="2" applyNumberFormat="1" applyFont="1" applyAlignment="1">
      <alignment horizontal="right"/>
    </xf>
    <xf numFmtId="0" fontId="10" fillId="4" borderId="1" xfId="0" quotePrefix="1" applyFont="1" applyFill="1" applyBorder="1"/>
    <xf numFmtId="168" fontId="10" fillId="4" borderId="1" xfId="0" applyNumberFormat="1" applyFont="1" applyFill="1" applyBorder="1"/>
    <xf numFmtId="0" fontId="9" fillId="5" borderId="1" xfId="0" quotePrefix="1" applyFont="1" applyFill="1" applyBorder="1" applyAlignment="1">
      <alignment horizontal="left" indent="2"/>
    </xf>
    <xf numFmtId="168" fontId="2" fillId="5" borderId="1" xfId="0" applyNumberFormat="1" applyFont="1" applyFill="1" applyBorder="1" applyAlignment="1">
      <alignment horizontal="right"/>
    </xf>
    <xf numFmtId="0" fontId="9" fillId="5" borderId="0" xfId="0" quotePrefix="1" applyFont="1" applyFill="1" applyAlignment="1">
      <alignment horizontal="left" indent="2"/>
    </xf>
    <xf numFmtId="165" fontId="9" fillId="5" borderId="0" xfId="0" quotePrefix="1" applyNumberFormat="1" applyFont="1" applyFill="1" applyAlignment="1">
      <alignment horizontal="left" indent="2"/>
    </xf>
    <xf numFmtId="168" fontId="2" fillId="5" borderId="0" xfId="0" applyNumberFormat="1" applyFont="1" applyFill="1" applyAlignment="1">
      <alignment horizontal="right"/>
    </xf>
    <xf numFmtId="0" fontId="9" fillId="5" borderId="2" xfId="0" quotePrefix="1" applyFont="1" applyFill="1" applyBorder="1" applyAlignment="1">
      <alignment horizontal="left" indent="2"/>
    </xf>
    <xf numFmtId="168" fontId="2" fillId="5" borderId="2" xfId="0" applyNumberFormat="1" applyFont="1" applyFill="1" applyBorder="1" applyAlignment="1">
      <alignment horizontal="right"/>
    </xf>
    <xf numFmtId="0" fontId="10" fillId="4" borderId="3" xfId="0" quotePrefix="1" applyFont="1" applyFill="1" applyBorder="1"/>
    <xf numFmtId="168" fontId="10" fillId="4" borderId="3" xfId="0" applyNumberFormat="1" applyFont="1" applyFill="1" applyBorder="1"/>
    <xf numFmtId="0" fontId="10" fillId="5" borderId="0" xfId="0" quotePrefix="1" applyFont="1" applyFill="1" applyAlignment="1">
      <alignment horizontal="left" indent="1"/>
    </xf>
    <xf numFmtId="168" fontId="10" fillId="5" borderId="0" xfId="0" applyNumberFormat="1" applyFont="1" applyFill="1"/>
    <xf numFmtId="0" fontId="0" fillId="5" borderId="1" xfId="0" quotePrefix="1" applyFill="1" applyBorder="1" applyAlignment="1">
      <alignment horizontal="left" indent="3"/>
    </xf>
    <xf numFmtId="0" fontId="0" fillId="5" borderId="2" xfId="0" quotePrefix="1" applyFill="1" applyBorder="1" applyAlignment="1">
      <alignment horizontal="left" indent="3"/>
    </xf>
    <xf numFmtId="0" fontId="10" fillId="5" borderId="2" xfId="0" quotePrefix="1" applyFont="1" applyFill="1" applyBorder="1" applyAlignment="1">
      <alignment horizontal="left" indent="1"/>
    </xf>
    <xf numFmtId="168" fontId="10" fillId="5" borderId="2" xfId="0" applyNumberFormat="1" applyFont="1" applyFill="1" applyBorder="1"/>
    <xf numFmtId="0" fontId="0" fillId="5" borderId="0" xfId="0" quotePrefix="1" applyFill="1" applyAlignment="1">
      <alignment horizontal="left" indent="3"/>
    </xf>
    <xf numFmtId="167" fontId="9" fillId="0" borderId="0" xfId="2" applyNumberFormat="1" applyFont="1"/>
    <xf numFmtId="168" fontId="9" fillId="0" borderId="0" xfId="2" applyNumberFormat="1"/>
    <xf numFmtId="43" fontId="9" fillId="0" borderId="0" xfId="1" applyFont="1"/>
    <xf numFmtId="168" fontId="2" fillId="0" borderId="0" xfId="0" applyNumberFormat="1" applyFont="1" applyAlignment="1">
      <alignment horizontal="right"/>
    </xf>
    <xf numFmtId="167" fontId="10" fillId="0" borderId="0" xfId="2" applyNumberFormat="1" applyFont="1"/>
    <xf numFmtId="168" fontId="11" fillId="5" borderId="2" xfId="0" applyNumberFormat="1" applyFont="1" applyFill="1" applyBorder="1"/>
    <xf numFmtId="0" fontId="9" fillId="5" borderId="1" xfId="0" quotePrefix="1" applyFont="1" applyFill="1" applyBorder="1" applyAlignment="1">
      <alignment horizontal="left" indent="4"/>
    </xf>
    <xf numFmtId="0" fontId="9" fillId="5" borderId="0" xfId="0" quotePrefix="1" applyFont="1" applyFill="1" applyAlignment="1">
      <alignment horizontal="left" indent="4"/>
    </xf>
    <xf numFmtId="0" fontId="9" fillId="5" borderId="2" xfId="0" quotePrefix="1" applyFont="1" applyFill="1" applyBorder="1" applyAlignment="1">
      <alignment horizontal="left" indent="4"/>
    </xf>
    <xf numFmtId="169" fontId="9" fillId="0" borderId="0" xfId="2" applyNumberFormat="1"/>
    <xf numFmtId="9" fontId="3" fillId="0" borderId="0" xfId="2" applyFont="1" applyAlignment="1">
      <alignment horizontal="right"/>
    </xf>
    <xf numFmtId="168" fontId="0" fillId="0" borderId="0" xfId="0" applyNumberFormat="1"/>
    <xf numFmtId="0" fontId="9" fillId="0" borderId="0" xfId="3"/>
    <xf numFmtId="168" fontId="2" fillId="0" borderId="0" xfId="3" applyNumberFormat="1" applyFont="1" applyAlignment="1">
      <alignment horizontal="right"/>
    </xf>
    <xf numFmtId="169" fontId="9" fillId="0" borderId="0" xfId="3" applyNumberFormat="1"/>
    <xf numFmtId="0" fontId="10" fillId="0" borderId="0" xfId="3" applyFont="1"/>
    <xf numFmtId="168" fontId="10" fillId="0" borderId="0" xfId="3" applyNumberFormat="1" applyFont="1"/>
    <xf numFmtId="168" fontId="12" fillId="0" borderId="0" xfId="0" applyNumberFormat="1" applyFont="1" applyAlignment="1">
      <alignment horizontal="right"/>
    </xf>
    <xf numFmtId="170" fontId="3" fillId="0" borderId="0" xfId="2" applyNumberFormat="1" applyFont="1" applyAlignment="1">
      <alignment horizontal="right"/>
    </xf>
    <xf numFmtId="168" fontId="3" fillId="0" borderId="0" xfId="2" applyNumberFormat="1" applyFont="1" applyAlignment="1">
      <alignment horizontal="center"/>
    </xf>
    <xf numFmtId="168" fontId="3" fillId="0" borderId="0" xfId="0" applyNumberFormat="1" applyFont="1" applyAlignment="1">
      <alignment horizontal="right"/>
    </xf>
    <xf numFmtId="171" fontId="3" fillId="0" borderId="0" xfId="2" applyNumberFormat="1" applyFont="1" applyAlignment="1">
      <alignment horizontal="right"/>
    </xf>
    <xf numFmtId="0" fontId="9" fillId="5" borderId="1" xfId="0" applyFont="1" applyFill="1" applyBorder="1"/>
    <xf numFmtId="0" fontId="3" fillId="5" borderId="0" xfId="0" applyFont="1" applyFill="1"/>
    <xf numFmtId="168" fontId="3" fillId="5" borderId="0" xfId="2" applyNumberFormat="1" applyFont="1" applyFill="1" applyAlignment="1">
      <alignment horizontal="right"/>
    </xf>
    <xf numFmtId="171" fontId="3" fillId="5" borderId="0" xfId="2" applyNumberFormat="1" applyFont="1" applyFill="1" applyAlignment="1">
      <alignment horizontal="right"/>
    </xf>
    <xf numFmtId="0" fontId="9" fillId="5" borderId="2" xfId="0" applyFont="1" applyFill="1" applyBorder="1"/>
    <xf numFmtId="168" fontId="10" fillId="0" borderId="0" xfId="0" applyNumberFormat="1" applyFont="1" applyAlignment="1">
      <alignment horizontal="right"/>
    </xf>
    <xf numFmtId="168" fontId="3" fillId="0" borderId="0" xfId="0" applyNumberFormat="1" applyFont="1" applyAlignment="1">
      <alignment horizontal="center"/>
    </xf>
    <xf numFmtId="172" fontId="0" fillId="0" borderId="0" xfId="0" applyNumberFormat="1"/>
    <xf numFmtId="168" fontId="10" fillId="4" borderId="1" xfId="0" applyNumberFormat="1" applyFont="1" applyFill="1" applyBorder="1" applyAlignment="1">
      <alignment horizontal="right"/>
    </xf>
    <xf numFmtId="0" fontId="0" fillId="0" borderId="0" xfId="0" applyAlignment="1">
      <alignment horizontal="right"/>
    </xf>
    <xf numFmtId="168" fontId="10" fillId="4" borderId="3" xfId="0" applyNumberFormat="1" applyFont="1" applyFill="1" applyBorder="1" applyAlignment="1">
      <alignment horizontal="right"/>
    </xf>
    <xf numFmtId="168" fontId="10" fillId="5" borderId="0" xfId="0" applyNumberFormat="1" applyFont="1" applyFill="1" applyAlignment="1">
      <alignment horizontal="right"/>
    </xf>
    <xf numFmtId="168" fontId="10" fillId="5" borderId="2" xfId="0" applyNumberFormat="1" applyFont="1" applyFill="1" applyBorder="1" applyAlignment="1">
      <alignment horizontal="right"/>
    </xf>
    <xf numFmtId="168" fontId="10" fillId="0" borderId="0" xfId="3" applyNumberFormat="1" applyFont="1" applyAlignment="1">
      <alignment horizontal="right"/>
    </xf>
    <xf numFmtId="9" fontId="9" fillId="0" borderId="0" xfId="2"/>
    <xf numFmtId="9" fontId="3" fillId="0" borderId="0" xfId="2" applyFont="1" applyAlignment="1">
      <alignment horizontal="center"/>
    </xf>
    <xf numFmtId="9" fontId="0" fillId="0" borderId="0" xfId="2" applyFont="1"/>
    <xf numFmtId="168" fontId="9" fillId="5" borderId="1" xfId="0" applyNumberFormat="1" applyFont="1" applyFill="1" applyBorder="1" applyAlignment="1">
      <alignment horizontal="right"/>
    </xf>
    <xf numFmtId="168" fontId="9" fillId="5" borderId="0" xfId="0" applyNumberFormat="1" applyFont="1" applyFill="1" applyAlignment="1">
      <alignment horizontal="right"/>
    </xf>
    <xf numFmtId="168" fontId="9" fillId="5" borderId="2" xfId="0" applyNumberFormat="1" applyFont="1" applyFill="1" applyBorder="1" applyAlignment="1">
      <alignment horizontal="right"/>
    </xf>
    <xf numFmtId="168" fontId="9" fillId="0" borderId="0" xfId="2" applyNumberFormat="1" applyFont="1" applyAlignment="1">
      <alignment horizontal="right"/>
    </xf>
    <xf numFmtId="168" fontId="9" fillId="0" borderId="0" xfId="0" applyNumberFormat="1" applyFont="1" applyAlignment="1">
      <alignment horizontal="right"/>
    </xf>
    <xf numFmtId="169" fontId="9" fillId="0" borderId="0" xfId="2" applyNumberFormat="1" applyFont="1" applyAlignment="1">
      <alignment horizontal="right"/>
    </xf>
    <xf numFmtId="165" fontId="9" fillId="0" borderId="0" xfId="0" applyNumberFormat="1" applyFont="1" applyAlignment="1">
      <alignment horizontal="right"/>
    </xf>
    <xf numFmtId="168" fontId="9" fillId="0" borderId="0" xfId="3" applyNumberFormat="1" applyFont="1" applyAlignment="1">
      <alignment horizontal="right"/>
    </xf>
    <xf numFmtId="169" fontId="9" fillId="0" borderId="0" xfId="3" applyNumberFormat="1" applyFont="1" applyAlignment="1">
      <alignment horizontal="right"/>
    </xf>
    <xf numFmtId="0" fontId="0" fillId="0" borderId="0" xfId="0" applyAlignment="1">
      <alignment horizontal="left" vertical="top" wrapText="1"/>
    </xf>
    <xf numFmtId="168" fontId="9" fillId="5" borderId="1" xfId="0" applyNumberFormat="1" applyFont="1" applyFill="1" applyBorder="1"/>
    <xf numFmtId="168" fontId="9" fillId="5" borderId="0" xfId="0" applyNumberFormat="1" applyFont="1" applyFill="1"/>
    <xf numFmtId="168" fontId="9" fillId="5" borderId="2" xfId="0" applyNumberFormat="1" applyFont="1" applyFill="1" applyBorder="1"/>
    <xf numFmtId="168" fontId="9" fillId="0" borderId="0" xfId="2" applyNumberFormat="1" applyFont="1"/>
    <xf numFmtId="168" fontId="9" fillId="0" borderId="0" xfId="0" applyNumberFormat="1" applyFont="1"/>
    <xf numFmtId="168" fontId="9" fillId="0" borderId="0" xfId="3" applyNumberFormat="1" applyFont="1"/>
    <xf numFmtId="167" fontId="3" fillId="0" borderId="0" xfId="2" applyNumberFormat="1" applyFont="1" applyAlignment="1">
      <alignment horizontal="right"/>
    </xf>
    <xf numFmtId="167" fontId="13" fillId="0" borderId="0" xfId="2" applyNumberFormat="1" applyFont="1" applyAlignment="1">
      <alignment horizontal="right"/>
    </xf>
  </cellXfs>
  <cellStyles count="5">
    <cellStyle name="Migliaia" xfId="1" builtinId="3"/>
    <cellStyle name="Normale" xfId="0" builtinId="0"/>
    <cellStyle name="Normale 4 2" xfId="3" xr:uid="{1F6A5596-CBC1-4262-996F-08E5632AC92D}"/>
    <cellStyle name="Percent 6 2 2" xfId="4" xr:uid="{61D8FF22-FCED-4FB3-BABC-CBFB17E8E536}"/>
    <cellStyle name="Percentuale"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styles" Target="styles.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16" Type="http://schemas.openxmlformats.org/officeDocument/2006/relationships/externalLink" Target="externalLinks/externalLink115.xml"/><Relationship Id="rId124"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11" Type="http://schemas.openxmlformats.org/officeDocument/2006/relationships/externalLink" Target="externalLinks/externalLink110.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29918</xdr:rowOff>
    </xdr:from>
    <xdr:to>
      <xdr:col>1</xdr:col>
      <xdr:colOff>1164224</xdr:colOff>
      <xdr:row>2</xdr:row>
      <xdr:rowOff>161296</xdr:rowOff>
    </xdr:to>
    <xdr:pic>
      <xdr:nvPicPr>
        <xdr:cNvPr id="2" name="Elemento grafico 16">
          <a:extLst>
            <a:ext uri="{FF2B5EF4-FFF2-40B4-BE49-F238E27FC236}">
              <a16:creationId xmlns:a16="http://schemas.microsoft.com/office/drawing/2014/main" id="{94A4027E-9056-4109-A14F-EB4D357C14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043" y="29918"/>
          <a:ext cx="1119401" cy="4666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ake/TMT/Subjects/Avio/SAVE/eras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XCEL\3YEAR98\3YEARC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readati10\datiwind2\Amministrazione%20e%20Controllo\30_Controllo\CONTROLLO%20MARKETING\Controllo%20Area%20Sviluppo%20Mercato\Consuntivi\2005\02_%20febbraio%2005\Analisi\Monthly\Key%20Indicators%20Mobile%20febbrai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esake/TMT/Subjects/Automotive/Piaggio/Tabelle%20per%20initiating%20coverage%20IMMSI.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Vrmmazzshr3\pianbudc\TEMP\File%20lavoro%20ricavi%20budeget%20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ibm\amministrazione\Alessandro\Callipo_Vetro_Report_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rver-ibm\amministrazione\Antonella\ACI116\Aci116\Sistema%20di%20reporting\Finanza\Finanza.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Anco\LAURA\2000\2000%20Roll%20Up\Q300\Ar%203Q%201st%2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11Pomagro\Bilanci\anno%202001\Forecast%204+8\forecast.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EXCEL\CCC00\REPORT\abril9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EXCEL\CCC00\3YEARPADDEL\CAMBIOS%203YPLAN0103\EXPL%20AGU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Users\SLIERH~1\AppData\Local\Temp\notesF3B52A\Vetco%20Gray%20Scandinavia%20RP%20US%20GAAP%20STI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esake/Andrea%20Scauri/Modelli%20Ufficiali/Cremonini.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FUNCTIONS\Finance\General\Budgets\F2006\Country%20Submissions\CCC\CCC%20Riskmatrix%20BF05.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Datos%20antiguo%20equipo\SABIEUROPE\INTERNAL%20AUDIT\F04\AUDIT%20COMMITTEE\24%20OCT%202003\2TOP%20RISK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Finance\v2001\Country%20Hub%20Files\SABIE%20V2001%20Hub\Base\SABIE%20V2001%20Hub%20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PWCTEMP\Peroni%2031.07\Finance\2004-09-NEW\2004-09-30%20Opbal%20recon\Financial%20Model%20Submissions\CCC\SABME%20V2004%20Full11%20%20CCC%20versio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ALOTTA_SRV\Infoteam\IOL%20BP\Profitability\Cost%20Allocation%20(3.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yearend04\csepost21maggio.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G:\A.F.C\tecnici%20ungheria\MIGRAZIONE\FILE%20X%20TOTALONE\SED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taff2\archivi\Archivi\Danilo\GAUDIANELLO\REPORT.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EXCEL\Ccc02\3YPLAN\SABIE%20V2001%20CCC\SABIE%20V2001%20CCC.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Hypdati\GRPREP\SABIE%20Chart%20Of%20Accounts\Data\SABIE%20Accoun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esake/TEMP/KPN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Vrmmazzshr3\pianbudc\report%20finanza%20per%20KPM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Campar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esake/WINDOWS/DESKTOP/NUOVIP~1/OFA3/SET%20TABELLE%20COMPLET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rea%20-%20Comune\2008\Budget\4%20Interventi%20DG\Prima%20Bozza%20Budget%2020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sim001\LUSTIG\SOCIETA'\autogrill\U%20K\1999\Daisy\Cambridge\models\integrated%20merger%20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Chiusure%20Ricavi\2008\12%20DICEMBRE\RAI%20modello%20x%20di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I%20forecast%202001\II%20Forecast%20foglio%20lavoro%20ricav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114\c_share\UTENTE\PRE97\PREV97.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sake/TMT/Subjects/OLIV/Oliv_d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esake/ANALYSE/Societes/Funding/FA-Maire%20Tecnimo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esake/luca/Very%20Important%20-%20regress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XCEL\CCC98\Informes\CTAEXP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LDSTUFF\ITALY\CAGIVA\COMPS\TABL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EXCEL\REV%20PRES%20F01\VALUE%20DRIVER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IND3Y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esake/Research/Company/MaireTecnimont/Peer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Finance\PFs\F03\PF2\05%20CAPEX\Submissions\CZ%20SCP%20v2.2%20(24%20Aug%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urosim001\LUSTIG\SOCIETA'\autogrill\TEMP\US%20comps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urosim001\LUSTIG\SOCIETA'\autogrill\data\Paper%20&amp;%20Forest\Comps\extra%20pag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adv/Structure/DSnew.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Varie\valore\Output\Valore%20Piano%20'04-'06\Calcolo%20Valore%20Gruppo%20TIM-revise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1\mwalsh\LOCALS~1\Temp\WDBP_System_Annual_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ibm\amministrazione\Raffaele\Raffaele_amm\Callipo\G.Callipo%20&amp;%20F\REPORT\rep_H_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taff1\c\Archivi\Antonella\gaudianello\Gaudi2\Budget_19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readati10\datiwind2\Amministrazione%20e%20Controllo\30_Controllo\Controllo%20Consolidato\Forecast\2006\Fcst%2010+2\Report%20HYP\P&amp;L%20Wind+IOL%20e%20Capex%20fcst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erver-ibm\amministrazione\Archivio\Maurizio\Maurizio_seg\SPI\Reporting_30_6_03\Spi_reporting_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erver-ibm\amministrazione\Archivio\Maurizio\Maurizio_seg\SPI\rEPORTING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rmmazzshr3\pianbudc\Documenti\I%20FORECAST%202001\I%20FORECAST2001%20(file%20lavor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PWCTEMP\Peroni%2031.07\Project%20Bart%20-%203%20Other%20mod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ibm\amministrazione\Alessandro\Callipo_Vetro_Report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P\Ekonomi\AP%20(exceldok)\m&#229;nad\man-ft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mic0wal\My%20Documents\Book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OCUME~1\CENTON~1\IMPOST~1\Temp\EBITA%20Staircase%20Country%20F05-F0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CONSUMP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XCEL\CCC00\PRESPI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rmmazzshr3\pianbudc\Archivio\Gi&#242;\Spi\Vetromed_Budget_20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DNSRVFIR01\FIRSCH\CREDIT\Guillermo\Grohe\Geberit%20Grohe%20co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rmmazzshr3\pianbudc\WINDOWS\TEMP\Vetromed_Report_30_09_04_Forma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7\c-giorgio\Raffaele\Raffaele_amm\Callipo\G.Callipo%20&amp;%20F\Budget%202000\Budget_2000_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ministrazione\c\Archivi\Raffaele\SKYDATA\budget_99\sky_budget_99_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rmmazzshr3\pianbudc\SPI\Report_I_Sem_2003\SPI_Report_I_Sem_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P\Ekonomi\AP%20(exceldok)\m&#229;nad\man-ft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readati10\datiwind2\Marina\INTEGRAZIONE\Fatturazione%20wholesale%2001%20consuntivo%202003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Amministrazione%20e%20Controllo\30_Controllo\Controllo%20Consolidato\Piano%20Strategico\05-09\Simulazioni\Simulazione%2016.11.04\Modello%20BP%2005-0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ENTRATE\DIRCOMME.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Amministrazione%20e%20Controllo\30_Controllo\COperativo\Accantonamenti\Pirola%20-%20Avanzament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Amministrazione%20e%20Controllo\30_Controllo\BUDGET%202002\Modello%20per%20divisione_funzione\Opex%20da%20Oracle\Input%20per%20modello%20central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rmmazzshr3\pianbudc\File%20temporanei%20Internet\OLK11B6\2%5eRiprev.2005\TOOL%202%20ripr%202005%20sp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readati03\DatiWind2\Budget%20&amp;%20Reporting\doc%20vari\Sviluppo\test\Reporting_BDG\Originali\Reporting%20Consumer%2003_outpu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Tesoreria\Forecast\2%5eRiprev.2004\2%5e%20RIPREV.%202002%20REVISED%20(1%20PAR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Tesoreria\Forecast\3%5eRiprev.2003\3%5eRIPREV.%202003%20(1%20PAR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kscern85434-1\enrico1\Enrico\Enrico1\lavori%20Enrico\DOCUMENTI%20PROGRAMMAZIONE%20E%20CONSUNTIVAZIONE\3%5e%20RIPREVISIONE%202002\2%5e%20RIPREV.%202002%20REVISED%20(1%20PAR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rea%20-%20Comune\2012\Chiusure\IV%20Q\RAI%20modello%20x%20Chius%20giugno%202012%20con%20bitrate%20aggiornato%20201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Reporting\Reporting%20Logistica.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POWER7.XLA"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Analyst\Singa_deals\Holderbank\models\tuna%20dcf\DREAMDCF.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readati03\DatiWind2\TEMP\ITC_ROAM_LL99_1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i01cnt002\groups$\DAF\WINDOWS\DBANK\Global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c7\c-giorgio\Budget\2000\1999\CV_reportfinanz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c7\c-giorgio\Budget\2000\1999\BUDGET_I_sem.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MAGAZZU\CDG\windows\TEMP\WINDOWS\Desktop\BDG9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mministrazione\c\Archivi\Raffaele\SKYDATA\budget_99\sky_Budget4_09_98_BI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My%20Documents\HV\Strat%20Planning\Slovakia%20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hiusure%20Ricavi\2012\dicembre\RAI%20modello%20x%20Chius%20dicembre%202012%20con%20bitrate%20aggiornato%20201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files.shareholder.com/RIG%20REPORTS/NA%20Rig%20Count%20files%20HISTORICAL%20from%202009/061209/na_rigs_06120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Documenti\I%20FORECAST%202001\I%20FORECAST2001%20(file%20lavoro).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readati10\datiwind2\TEMP\RESEARCH\patricia\Mannesmann\MANNE.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taff2\staff%202\Archivi\Antonella\Ecological\BusinessPlan\Pianificazione_economic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rep_H_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Nt74503\C\WINNT\Personal\utente\anno%202000\BUDGET20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Nt74503\C\TEMP\Riprevisione%20budget%20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70114\c_share\UTENTE\PRE97\FORECAS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Merloni.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readati03\DatiWind2\Budget%20&amp;%20Reporting\doc%20vari\Sviluppo\test\Reporting_BDG\Originali\Reporting%20Totale%2003_outpu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udas028\vol1\EXCEL\3YEAR98\3YEARC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TEMP\File%20lavoro%20ricavi%20budeget%20200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GENERAL\Finance\0%20DATA%20TO%20KEEP\SABM%20EUROPE\Strategic%20Planning\Old%20Files\Stanton%20strategy%20pack\MATRIC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Finance\2003%20August\20030905%20Upload%20-%20Andras\SABIE%20V2003%20Italy.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EXCEL\CCC00\REPORT\MAYO9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WINNT\Profiles\grivolta\Desktop\BP\Modello%20Dati%20rel.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esake/TMT/Subjects/Automotive/IMMSI/Tabelle%20per%20initiating%20coverage%20IMMSI.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70114\c_share\UTENTE\EXCEL\FM\RP9806\REP980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EXCEL\REV%20PRES%20F01\HIST&#211;RICO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readati03\DatiWind2\Reporting\Budget%20Review%20Aprile\Provvisorio%20a%20nove%20mesi\Informazioni%20statistiche\P&amp;L-BS-CF_Ale.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readati03\DatiWind2\Amministrazione%20e%20Controllo\30_Controllo\BUDGET%202002\Impostazione%20e%20comunicazioni\WIND\Bdg%20proposto%20ad%20En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gest_2\BUDGET%20ANNUALE\Budget%202006\Budget%20Iniziale%202006\Patrimoniale%20-%20BUDGET%202006\SPRF2006Budge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Vrmmazzshr3\pianbudc\Archivio\Raffaele\SPI\SPI_Business_plan\SPI_Business_plan_rel_2.0\SPI_Business_plan_rel_2.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i-server-fs\RW_InvestorRelations\2%5eRiprev.2005\TOOL%202%20ripr%202005%20sp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taff1\c\Archivi\Raffaele\Unicell\A&amp;C_REP_I&#176;_TRIM..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Ventaglio.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DIRCOMMU.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ALOTTA_SRV\Infoteam\IOL%20BP\Profitability\Dati%20Allocation.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t72297\c\Annalisa\Consuntivo%202000\PREV980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Vrmmazzshr3\pianbudc\II%20forecast%202001\II%20Forecast%20foglio%20lavoro%20ricavi.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VP\Simulaci&#243;n%20F03_F05\FCASTCAL%2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readati03\DatiWind2\Amministrazione%20e%20Controllo\30_Controllo\Controllo%20Direzionale\New%20Reporting%202003\Consuntivi%202003\Definitivo\Report\Wind%20Monthly%20Report%20Mag%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RIF"/>
      <sheetName val="Assump"/>
      <sheetName val="FS I+E"/>
      <sheetName val="IMMSI group"/>
      <sheetName val="eraser"/>
      <sheetName val="Finmeccanica"/>
      <sheetName val="Stato Patrimoniale"/>
      <sheetName val="Rendiconto Finan"/>
      <sheetName val="Conto Economico"/>
    </sheetNames>
    <definedNames>
      <definedName name="print1"/>
      <definedName name="print2"/>
      <definedName name="print3"/>
      <definedName name="print4"/>
      <definedName name="print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JUSTIFIC"/>
      <sheetName val="EXPLOT-PIN"/>
      <sheetName val="EXPLOTINGPIN"/>
      <sheetName val="EXPLBEER"/>
      <sheetName val="GRAL 1999"/>
      <sheetName val="GRAL 2000"/>
      <sheetName val="GRAL 2001"/>
      <sheetName val="RES HLS"/>
      <sheetName val="040"/>
      <sheetName val="050"/>
      <sheetName val="110"/>
      <sheetName val="110-OTRAS M.P."/>
      <sheetName val="120"/>
      <sheetName val="130-UNIDADES"/>
      <sheetName val="130-PTAS"/>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130_UNIDADES"/>
      <sheetName val="Cdr 9"/>
      <sheetName val="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 val="I-mode"/>
      <sheetName val="Noi2"/>
      <sheetName val="DB"/>
      <sheetName val="Customer Base"/>
      <sheetName val="CB MNP di Fct set"/>
      <sheetName val="mese"/>
    </sheetNames>
    <sheetDataSet>
      <sheetData sheetId="0"/>
      <sheetData sheetId="1" refreshError="1"/>
      <sheetData sheetId="2"/>
      <sheetData sheetId="3"/>
      <sheetData sheetId="4" refreshError="1"/>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tazione graph"/>
      <sheetName val="tabella Mkt share EU"/>
      <sheetName val="Grafico mkt share"/>
      <sheetName val="Foglio1"/>
      <sheetName val="Foglio10"/>
      <sheetName val="Reference"/>
      <sheetName val="POSITIONING"/>
      <sheetName val="Gross Margin"/>
      <sheetName val="Foglio6"/>
      <sheetName val="Mkt trend"/>
      <sheetName val="Revenues mix"/>
      <sheetName val="Mkt share"/>
      <sheetName val="Foglio2"/>
      <sheetName val="Foglio3"/>
      <sheetName val="valutazione"/>
      <sheetName val="Foglio4"/>
      <sheetName val="Foglio7"/>
      <sheetName val="Foglio8"/>
      <sheetName val="Foglio5"/>
      <sheetName val="NAV"/>
      <sheetName val="SOP Rodriquez"/>
      <sheetName val="EUR"/>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TERDIV."/>
      <sheetName val="MQ SERV"/>
      <sheetName val="posti auto"/>
      <sheetName val="RISTORAZIONE"/>
      <sheetName val="LOCOMOZIONE"/>
      <sheetName val="CONSOCIATE"/>
      <sheetName val="investimenti"/>
      <sheetName val="File lavoro ricavi budeget 2002"/>
      <sheetName val="m altre uscite"/>
      <sheetName val="Budget_99"/>
      <sheetName val="DCF Control"/>
      <sheetName val="BUDGET_INTERDIV_"/>
      <sheetName val="MQ_SERV"/>
      <sheetName val="posti_auto"/>
      <sheetName val="File_lavoro_ricavi_budeget_2002"/>
    </sheetNames>
    <sheetDataSet>
      <sheetData sheetId="0"/>
      <sheetData sheetId="1" refreshError="1">
        <row r="5">
          <cell r="K5" t="str">
            <v>Progetti Indivisi non allocati</v>
          </cell>
          <cell r="L5" t="str">
            <v>Amministrazione e Finanza</v>
          </cell>
          <cell r="M5" t="str">
            <v>Pianificazione, Budget e Controllo</v>
          </cell>
          <cell r="N5" t="str">
            <v>Business Development e Alleanze</v>
          </cell>
          <cell r="O5" t="str">
            <v>Strategie tecnologiche</v>
          </cell>
          <cell r="P5" t="str">
            <v>Struttura tecnico-informativa presso il Quirinale</v>
          </cell>
          <cell r="Q5" t="str">
            <v>Relazioni istituzionali</v>
          </cell>
          <cell r="R5" t="str">
            <v>Internal auditing</v>
          </cell>
          <cell r="S5" t="str">
            <v>Marketing Strategico Offerta e Palinsesti</v>
          </cell>
          <cell r="T5" t="str">
            <v xml:space="preserve">Staff del Direttore Generale </v>
          </cell>
          <cell r="U5" t="str">
            <v>Attività
per
CdA</v>
          </cell>
          <cell r="V5" t="str">
            <v>Relazioni Industriali</v>
          </cell>
          <cell r="W5" t="str">
            <v>Risorse Umane</v>
          </cell>
          <cell r="X5" t="str">
            <v>Affari Legali</v>
          </cell>
          <cell r="Y5" t="str">
            <v>Comunicazione e Relazioni esterne</v>
          </cell>
          <cell r="Z5" t="str">
            <v>Segreteria del CdA</v>
          </cell>
          <cell r="AA5" t="str">
            <v>RAI Giubileo</v>
          </cell>
          <cell r="AB5" t="str">
            <v>Servizi Immobiliari</v>
          </cell>
          <cell r="AC5" t="str">
            <v>ICT</v>
          </cell>
          <cell r="AD5" t="str">
            <v>Centro Ricerche</v>
          </cell>
          <cell r="AE5" t="str">
            <v>Orchestra Sinfonica Nazionale</v>
          </cell>
          <cell r="AF5" t="str">
            <v>Produzione Abbonamenti</v>
          </cell>
          <cell r="AG5" t="str">
            <v>Attività Pubbliche Amministrazioni</v>
          </cell>
          <cell r="AH5" t="str">
            <v>RAI Teche</v>
          </cell>
          <cell r="AI5" t="str">
            <v>RAI UNO</v>
          </cell>
          <cell r="AJ5" t="str">
            <v>TG 1</v>
          </cell>
          <cell r="AK5" t="str">
            <v>CANALE 1
(solo tabellare
e canone)</v>
          </cell>
          <cell r="AL5" t="str">
            <v>RAIDUE</v>
          </cell>
          <cell r="AM5" t="str">
            <v>TG 2</v>
          </cell>
          <cell r="AN5" t="str">
            <v>CANALE 2
(solo tabellare
e canone)</v>
          </cell>
          <cell r="AO5" t="str">
            <v>RAI
Sport
Satellite</v>
          </cell>
          <cell r="AP5" t="str">
            <v>RAI Sport</v>
          </cell>
          <cell r="AQ5" t="str">
            <v>RAI Fiction</v>
          </cell>
          <cell r="AR5" t="str">
            <v>RAI Notte</v>
          </cell>
          <cell r="AS5" t="str">
            <v>Staff Divisione TV Canali 1 2</v>
          </cell>
          <cell r="AT5" t="str">
            <v>RAI TRE</v>
          </cell>
          <cell r="AU5" t="str">
            <v>TG 3</v>
          </cell>
          <cell r="AV5" t="str">
            <v>CANALE 3
(solo tabellare)</v>
          </cell>
          <cell r="AW5" t="str">
            <v>Aosta
Progr.ne</v>
          </cell>
          <cell r="AX5" t="str">
            <v>Bolzano
Progr.ne e Sede</v>
          </cell>
          <cell r="AY5" t="str">
            <v>Trento
Progr.ne</v>
          </cell>
          <cell r="AZ5" t="str">
            <v>Trieste
Progr.ne</v>
          </cell>
          <cell r="BA5" t="str">
            <v>Nucleo Gestionale
Sedi regionali</v>
          </cell>
          <cell r="BB5" t="str">
            <v>RAI
Educational
Direzione</v>
          </cell>
          <cell r="BC5" t="str">
            <v xml:space="preserve">Servizi
Tematici / Educativi
"Antenna" </v>
          </cell>
          <cell r="BD5" t="str">
            <v xml:space="preserve">Servizi
Tematici / Educativi
"Off line" </v>
          </cell>
          <cell r="BE5" t="str">
            <v xml:space="preserve">Servizi
Tematici / Educativi
"Satellite" </v>
          </cell>
          <cell r="BF5" t="str">
            <v>RAI NEWS 24</v>
          </cell>
          <cell r="BG5" t="str">
            <v>Tribune e Servizi Parlamentari</v>
          </cell>
          <cell r="BH5" t="str">
            <v>Televideo</v>
          </cell>
          <cell r="BI5" t="str">
            <v>RAI International</v>
          </cell>
          <cell r="BJ5" t="str">
            <v>Staff Divisione TV Canale 3</v>
          </cell>
          <cell r="BK5" t="str">
            <v>Radio 1</v>
          </cell>
          <cell r="BL5" t="str">
            <v>Radio 2</v>
          </cell>
          <cell r="BM5" t="str">
            <v>Radio 3</v>
          </cell>
          <cell r="BN5" t="str">
            <v>Canali
Pubblica
Utilita'</v>
          </cell>
          <cell r="BO5" t="str">
            <v>Produzione Radio</v>
          </cell>
          <cell r="BP5" t="str">
            <v>Staff Divisione Radiofonia</v>
          </cell>
          <cell r="BQ5" t="str">
            <v>Divisione
Produzione</v>
          </cell>
        </row>
        <row r="6">
          <cell r="L6">
            <v>3880</v>
          </cell>
          <cell r="M6">
            <v>446</v>
          </cell>
          <cell r="N6">
            <v>310</v>
          </cell>
          <cell r="Q6">
            <v>499</v>
          </cell>
          <cell r="R6">
            <v>317</v>
          </cell>
          <cell r="S6">
            <v>644</v>
          </cell>
          <cell r="T6">
            <v>397</v>
          </cell>
          <cell r="U6">
            <v>136</v>
          </cell>
          <cell r="V6">
            <v>1183</v>
          </cell>
          <cell r="W6">
            <v>1367</v>
          </cell>
          <cell r="X6">
            <v>984</v>
          </cell>
          <cell r="Y6">
            <v>1103</v>
          </cell>
          <cell r="Z6">
            <v>1523</v>
          </cell>
          <cell r="AA6">
            <v>400</v>
          </cell>
          <cell r="AB6">
            <v>29405</v>
          </cell>
          <cell r="AC6">
            <v>10946</v>
          </cell>
          <cell r="AD6">
            <v>5920</v>
          </cell>
          <cell r="AE6">
            <v>762</v>
          </cell>
          <cell r="AF6">
            <v>7038</v>
          </cell>
          <cell r="AG6">
            <v>72</v>
          </cell>
          <cell r="AH6">
            <v>6616</v>
          </cell>
          <cell r="AI6">
            <v>8261</v>
          </cell>
          <cell r="AJ6">
            <v>2742</v>
          </cell>
          <cell r="AL6">
            <v>3449</v>
          </cell>
          <cell r="AM6">
            <v>2067</v>
          </cell>
          <cell r="AP6">
            <v>1406</v>
          </cell>
          <cell r="AQ6">
            <v>637</v>
          </cell>
          <cell r="AR6">
            <v>499</v>
          </cell>
          <cell r="AS6">
            <v>1800</v>
          </cell>
          <cell r="AT6">
            <v>4021</v>
          </cell>
          <cell r="AU6">
            <v>13217</v>
          </cell>
          <cell r="AW6">
            <v>129</v>
          </cell>
          <cell r="AX6">
            <v>3486</v>
          </cell>
          <cell r="AY6">
            <v>121</v>
          </cell>
          <cell r="AZ6">
            <v>1500</v>
          </cell>
          <cell r="BA6">
            <v>7900</v>
          </cell>
          <cell r="BB6">
            <v>2413</v>
          </cell>
          <cell r="BF6">
            <v>1025</v>
          </cell>
          <cell r="BG6">
            <v>775</v>
          </cell>
          <cell r="BH6">
            <v>1118</v>
          </cell>
          <cell r="BI6">
            <v>2159</v>
          </cell>
          <cell r="BJ6">
            <v>1707</v>
          </cell>
          <cell r="BK6">
            <v>2951</v>
          </cell>
          <cell r="BL6">
            <v>942</v>
          </cell>
          <cell r="BM6">
            <v>948</v>
          </cell>
          <cell r="BN6">
            <v>1281</v>
          </cell>
          <cell r="BO6">
            <v>13057</v>
          </cell>
          <cell r="BP6">
            <v>2290</v>
          </cell>
          <cell r="BQ6">
            <v>153196</v>
          </cell>
        </row>
        <row r="7">
          <cell r="L7">
            <v>1353.5604000000001</v>
          </cell>
          <cell r="M7">
            <v>255.65280000000001</v>
          </cell>
          <cell r="N7">
            <v>185.74199999999999</v>
          </cell>
          <cell r="Q7">
            <v>277.1748</v>
          </cell>
          <cell r="R7">
            <v>178.01040000000003</v>
          </cell>
          <cell r="S7">
            <v>398.93220000000002</v>
          </cell>
          <cell r="T7">
            <v>241.98480000000001</v>
          </cell>
          <cell r="U7">
            <v>80.865600000000001</v>
          </cell>
          <cell r="V7">
            <v>655.06440000000009</v>
          </cell>
          <cell r="W7">
            <v>716.57040000000006</v>
          </cell>
          <cell r="X7">
            <v>491.02799999999996</v>
          </cell>
          <cell r="Y7">
            <v>636.88800000000003</v>
          </cell>
          <cell r="Z7">
            <v>874.82340000000067</v>
          </cell>
          <cell r="AA7">
            <v>208.3554</v>
          </cell>
          <cell r="AB7">
            <v>8670.4488000000001</v>
          </cell>
          <cell r="AC7">
            <v>5244.6054000000004</v>
          </cell>
          <cell r="AD7">
            <v>740.77499999999998</v>
          </cell>
          <cell r="AE7">
            <v>371.81040000000002</v>
          </cell>
          <cell r="AF7">
            <v>2056.0140000000001</v>
          </cell>
          <cell r="AG7">
            <v>43.146000000000001</v>
          </cell>
          <cell r="AH7">
            <v>1835.3370000000002</v>
          </cell>
          <cell r="AI7">
            <v>6096.8358000000007</v>
          </cell>
          <cell r="AJ7">
            <v>1629.3276000000001</v>
          </cell>
          <cell r="AL7">
            <v>1669.5564000000002</v>
          </cell>
          <cell r="AM7">
            <v>1201.8048000000001</v>
          </cell>
          <cell r="AP7">
            <v>691.19280000000003</v>
          </cell>
          <cell r="AQ7">
            <v>389.84399999999999</v>
          </cell>
          <cell r="AR7">
            <v>265.05720000000002</v>
          </cell>
          <cell r="AS7">
            <v>1066.5936000000008</v>
          </cell>
          <cell r="AT7">
            <v>1767.9863999999998</v>
          </cell>
          <cell r="AU7">
            <v>4564.7550000000001</v>
          </cell>
          <cell r="AW7">
            <v>24.551400000000001</v>
          </cell>
          <cell r="AX7">
            <v>1760.2038</v>
          </cell>
          <cell r="AY7">
            <v>40.045200000000001</v>
          </cell>
          <cell r="AZ7">
            <v>382.959</v>
          </cell>
          <cell r="BA7">
            <v>2051.424</v>
          </cell>
          <cell r="BB7">
            <v>749.649</v>
          </cell>
          <cell r="BF7">
            <v>565.98780000000011</v>
          </cell>
          <cell r="BG7">
            <v>397.64699999999999</v>
          </cell>
          <cell r="BH7">
            <v>616.17180000000008</v>
          </cell>
          <cell r="BI7">
            <v>1106.3226</v>
          </cell>
          <cell r="BJ7">
            <v>1003.9553999999999</v>
          </cell>
          <cell r="BK7">
            <v>1561.2834</v>
          </cell>
          <cell r="BL7">
            <v>503.57400000000007</v>
          </cell>
          <cell r="BM7">
            <v>451.11539999999997</v>
          </cell>
          <cell r="BN7">
            <v>867.84660000000008</v>
          </cell>
          <cell r="BO7">
            <v>11842.587600000003</v>
          </cell>
          <cell r="BP7">
            <v>1304.7635999999998</v>
          </cell>
          <cell r="BQ7">
            <v>81327.201000000001</v>
          </cell>
        </row>
        <row r="8">
          <cell r="L8">
            <v>1346.2775999999999</v>
          </cell>
          <cell r="M8">
            <v>163.77119999999999</v>
          </cell>
          <cell r="N8">
            <v>111.9552</v>
          </cell>
          <cell r="Q8">
            <v>185.3544</v>
          </cell>
          <cell r="R8">
            <v>116.40240000000001</v>
          </cell>
          <cell r="S8">
            <v>232.40700000000001</v>
          </cell>
          <cell r="T8">
            <v>144.22800000000001</v>
          </cell>
          <cell r="U8">
            <v>48.756</v>
          </cell>
          <cell r="V8">
            <v>428.97120000000001</v>
          </cell>
          <cell r="W8">
            <v>469.27140000000003</v>
          </cell>
          <cell r="X8">
            <v>356.286</v>
          </cell>
          <cell r="Y8">
            <v>400.00319999999999</v>
          </cell>
          <cell r="Z8">
            <v>514.28399999999999</v>
          </cell>
          <cell r="AA8">
            <v>111.30240000000001</v>
          </cell>
          <cell r="AB8">
            <v>6844.8120000000017</v>
          </cell>
          <cell r="AC8">
            <v>3971.8494000000001</v>
          </cell>
          <cell r="AD8">
            <v>2056.4934000000003</v>
          </cell>
          <cell r="AE8">
            <v>248.37</v>
          </cell>
          <cell r="AF8">
            <v>2330.4653999999996</v>
          </cell>
          <cell r="AG8">
            <v>26.0304</v>
          </cell>
          <cell r="AH8">
            <v>1991.703</v>
          </cell>
          <cell r="AI8">
            <v>2720.7377999999999</v>
          </cell>
          <cell r="AJ8">
            <v>885.89040000000011</v>
          </cell>
          <cell r="AL8">
            <v>1114.299</v>
          </cell>
          <cell r="AM8">
            <v>666.76380000000006</v>
          </cell>
          <cell r="AP8">
            <v>436.20299999999997</v>
          </cell>
          <cell r="AQ8">
            <v>233.90639999999999</v>
          </cell>
          <cell r="AR8">
            <v>163.25099999999998</v>
          </cell>
          <cell r="AS8">
            <v>649.10760000000005</v>
          </cell>
          <cell r="AT8">
            <v>1180.6907999999999</v>
          </cell>
          <cell r="AU8">
            <v>4431.1451999999999</v>
          </cell>
          <cell r="AW8">
            <v>40.422600000000003</v>
          </cell>
          <cell r="AX8">
            <v>1150.1519999999998</v>
          </cell>
          <cell r="AY8">
            <v>41.544599999999996</v>
          </cell>
          <cell r="AZ8">
            <v>521.59739999999999</v>
          </cell>
          <cell r="BA8">
            <v>2473.3062</v>
          </cell>
          <cell r="BB8">
            <v>745.22220000000004</v>
          </cell>
          <cell r="BF8">
            <v>344.45400000000001</v>
          </cell>
          <cell r="BG8">
            <v>243.37200000000001</v>
          </cell>
          <cell r="BH8">
            <v>367.54680000000002</v>
          </cell>
          <cell r="BI8">
            <v>680.03400000000011</v>
          </cell>
          <cell r="BJ8">
            <v>598.14840000000004</v>
          </cell>
          <cell r="BK8">
            <v>953.15940000000012</v>
          </cell>
          <cell r="BL8">
            <v>288.36419999999998</v>
          </cell>
          <cell r="BM8">
            <v>290.50620000000004</v>
          </cell>
          <cell r="BN8">
            <v>435.55020000000002</v>
          </cell>
          <cell r="BO8">
            <v>4481.6453999999994</v>
          </cell>
          <cell r="BP8">
            <v>663.98940000000005</v>
          </cell>
          <cell r="BQ8">
            <v>44969.841600000007</v>
          </cell>
        </row>
        <row r="9">
          <cell r="L9">
            <v>699.05560691432504</v>
          </cell>
          <cell r="M9">
            <v>132.03365233154469</v>
          </cell>
          <cell r="N9">
            <v>95.927737350679394</v>
          </cell>
          <cell r="Q9">
            <v>143.14883771374861</v>
          </cell>
          <cell r="R9">
            <v>91.934699189679137</v>
          </cell>
          <cell r="S9">
            <v>206.03128695894685</v>
          </cell>
          <cell r="T9">
            <v>124.97471943478958</v>
          </cell>
          <cell r="U9">
            <v>41.763597019010781</v>
          </cell>
          <cell r="V9">
            <v>338.31252872791509</v>
          </cell>
          <cell r="W9">
            <v>370.07772676331297</v>
          </cell>
          <cell r="X9">
            <v>253.59479824611233</v>
          </cell>
          <cell r="Y9">
            <v>328.92520154730488</v>
          </cell>
          <cell r="Z9">
            <v>451.80858041492183</v>
          </cell>
          <cell r="AA9">
            <v>107.60658379254959</v>
          </cell>
          <cell r="AB9">
            <v>4477.9131009621597</v>
          </cell>
          <cell r="AC9">
            <v>2708.6126418319759</v>
          </cell>
          <cell r="AD9">
            <v>382.57835942301438</v>
          </cell>
          <cell r="AE9">
            <v>192.02404623322161</v>
          </cell>
          <cell r="AF9">
            <v>1061.8426149245715</v>
          </cell>
          <cell r="AG9">
            <v>22.283049368114984</v>
          </cell>
          <cell r="AH9">
            <v>947.87245580420097</v>
          </cell>
          <cell r="AI9">
            <v>3148.7529115257689</v>
          </cell>
          <cell r="AJ9">
            <v>841.47747989691527</v>
          </cell>
          <cell r="AL9">
            <v>862.25392119900641</v>
          </cell>
          <cell r="AM9">
            <v>620.68038031886056</v>
          </cell>
          <cell r="AP9">
            <v>356.97129016097966</v>
          </cell>
          <cell r="AQ9">
            <v>201.33762336864177</v>
          </cell>
          <cell r="AR9">
            <v>136.89061959334185</v>
          </cell>
          <cell r="AS9">
            <v>550.84962324469257</v>
          </cell>
          <cell r="AT9">
            <v>913.0887737763843</v>
          </cell>
          <cell r="AU9">
            <v>2357.4992124032287</v>
          </cell>
          <cell r="AW9">
            <v>12.679739912305619</v>
          </cell>
          <cell r="AX9">
            <v>909.06939631353066</v>
          </cell>
          <cell r="AY9">
            <v>20.681619815418308</v>
          </cell>
          <cell r="AZ9">
            <v>197.78181761841066</v>
          </cell>
          <cell r="BA9">
            <v>1059.4720777577506</v>
          </cell>
          <cell r="BB9">
            <v>387.16139794553447</v>
          </cell>
          <cell r="BF9">
            <v>292.30830411048055</v>
          </cell>
          <cell r="BG9">
            <v>205.36753655223703</v>
          </cell>
          <cell r="BH9">
            <v>318.22617713438729</v>
          </cell>
          <cell r="BI9">
            <v>571.36793938861831</v>
          </cell>
          <cell r="BJ9">
            <v>518.49969270814495</v>
          </cell>
          <cell r="BK9">
            <v>806.33558336389046</v>
          </cell>
          <cell r="BL9">
            <v>260.07426650208907</v>
          </cell>
          <cell r="BM9">
            <v>232.98166061551331</v>
          </cell>
          <cell r="BN9">
            <v>448.20536392135398</v>
          </cell>
          <cell r="BO9">
            <v>6116.1860690916055</v>
          </cell>
          <cell r="BP9">
            <v>673.85416290083504</v>
          </cell>
          <cell r="BQ9">
            <v>42001.994040087382</v>
          </cell>
        </row>
        <row r="10">
          <cell r="L10">
            <v>695.294354609636</v>
          </cell>
          <cell r="M10">
            <v>84.580766112164099</v>
          </cell>
          <cell r="N10">
            <v>57.820035428943285</v>
          </cell>
          <cell r="Q10">
            <v>95.727558656592308</v>
          </cell>
          <cell r="R10">
            <v>60.116822550574049</v>
          </cell>
          <cell r="S10">
            <v>120.02819854669029</v>
          </cell>
          <cell r="T10">
            <v>74.487545641878455</v>
          </cell>
          <cell r="U10">
            <v>25.180372572007002</v>
          </cell>
          <cell r="V10">
            <v>221.54513575069592</v>
          </cell>
          <cell r="W10">
            <v>242.35845207538208</v>
          </cell>
          <cell r="X10">
            <v>184.00636274899679</v>
          </cell>
          <cell r="Y10">
            <v>206.58441229787169</v>
          </cell>
          <cell r="Z10">
            <v>265.60551989133745</v>
          </cell>
          <cell r="AA10">
            <v>57.482892365217666</v>
          </cell>
          <cell r="AB10">
            <v>3535.0503803705074</v>
          </cell>
          <cell r="AC10">
            <v>2051.2890247744376</v>
          </cell>
          <cell r="AD10">
            <v>1062.0902043619951</v>
          </cell>
          <cell r="AE10">
            <v>128.27240002685576</v>
          </cell>
          <cell r="AF10">
            <v>1203.5849339193394</v>
          </cell>
          <cell r="AG10">
            <v>13.443579666058969</v>
          </cell>
          <cell r="AH10">
            <v>1028.6287552872275</v>
          </cell>
          <cell r="AI10">
            <v>1405.1438074235514</v>
          </cell>
          <cell r="AJ10">
            <v>457.5242089171449</v>
          </cell>
          <cell r="AL10">
            <v>575.48740619851571</v>
          </cell>
          <cell r="AM10">
            <v>344.35476457312257</v>
          </cell>
          <cell r="AP10">
            <v>225.28004875353128</v>
          </cell>
          <cell r="AQ10">
            <v>120.80257402118507</v>
          </cell>
          <cell r="AR10">
            <v>84.312105233257739</v>
          </cell>
          <cell r="AS10">
            <v>335.23609827141883</v>
          </cell>
          <cell r="AT10">
            <v>609.77590935148498</v>
          </cell>
          <cell r="AU10">
            <v>2288.4955094072625</v>
          </cell>
          <cell r="AW10">
            <v>20.876530649134679</v>
          </cell>
          <cell r="AX10">
            <v>594.00393540157097</v>
          </cell>
          <cell r="AY10">
            <v>21.45599528991308</v>
          </cell>
          <cell r="AZ10">
            <v>269.38257577713853</v>
          </cell>
          <cell r="BA10">
            <v>1277.3560505508015</v>
          </cell>
          <cell r="BB10">
            <v>384.87514654464513</v>
          </cell>
          <cell r="BF10">
            <v>177.89564471896998</v>
          </cell>
          <cell r="BG10">
            <v>125.69114844520651</v>
          </cell>
          <cell r="BH10">
            <v>189.82208059826371</v>
          </cell>
          <cell r="BI10">
            <v>351.20825091541991</v>
          </cell>
          <cell r="BJ10">
            <v>308.91786785933783</v>
          </cell>
          <cell r="BK10">
            <v>492.26574806199557</v>
          </cell>
          <cell r="BL10">
            <v>148.92768054042048</v>
          </cell>
          <cell r="BM10">
            <v>150.0339312182702</v>
          </cell>
          <cell r="BN10">
            <v>224.94290568980566</v>
          </cell>
          <cell r="BO10">
            <v>2314.5766861026609</v>
          </cell>
          <cell r="BP10">
            <v>342.9219065522887</v>
          </cell>
          <cell r="BQ10">
            <v>23224.984945281398</v>
          </cell>
        </row>
      </sheetData>
      <sheetData sheetId="2"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row>
        <row r="34">
          <cell r="C34">
            <v>8.8004255604848503</v>
          </cell>
          <cell r="D34">
            <v>3.4705903618813494</v>
          </cell>
          <cell r="E34">
            <v>6.9411807237626988</v>
          </cell>
          <cell r="F34">
            <v>0</v>
          </cell>
          <cell r="G34">
            <v>0</v>
          </cell>
          <cell r="H34">
            <v>3.4705903618813494</v>
          </cell>
          <cell r="I34">
            <v>6.9411807237626988</v>
          </cell>
          <cell r="J34">
            <v>0</v>
          </cell>
          <cell r="K34">
            <v>17.352951809406747</v>
          </cell>
          <cell r="L34">
            <v>0</v>
          </cell>
          <cell r="M34">
            <v>3.4705903618813494</v>
          </cell>
          <cell r="N34">
            <v>6.9411807237626988</v>
          </cell>
          <cell r="O34">
            <v>3.4705903618813494</v>
          </cell>
          <cell r="P34">
            <v>6.9411807237626988</v>
          </cell>
          <cell r="Q34">
            <v>20.823542171288096</v>
          </cell>
          <cell r="R34">
            <v>0</v>
          </cell>
          <cell r="S34">
            <v>137.15029412220403</v>
          </cell>
          <cell r="T34">
            <v>10.411771085644048</v>
          </cell>
          <cell r="U34">
            <v>18.592448367221515</v>
          </cell>
          <cell r="V34">
            <v>1.8592448367221515</v>
          </cell>
          <cell r="W34">
            <v>0</v>
          </cell>
          <cell r="X34">
            <v>33.71430637256168</v>
          </cell>
          <cell r="Y34">
            <v>3.4705903618813494</v>
          </cell>
          <cell r="Z34">
            <v>0</v>
          </cell>
          <cell r="AA34">
            <v>0</v>
          </cell>
          <cell r="AB34">
            <v>0</v>
          </cell>
          <cell r="AC34">
            <v>0</v>
          </cell>
          <cell r="AD34">
            <v>0</v>
          </cell>
          <cell r="AE34">
            <v>0</v>
          </cell>
          <cell r="AF34">
            <v>0</v>
          </cell>
          <cell r="AG34">
            <v>0</v>
          </cell>
          <cell r="AH34">
            <v>0</v>
          </cell>
          <cell r="AI34">
            <v>0</v>
          </cell>
          <cell r="AJ34">
            <v>52.058855428220241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483.96143099877605</v>
          </cell>
          <cell r="BB34">
            <v>0</v>
          </cell>
          <cell r="BC34">
            <v>0</v>
          </cell>
          <cell r="BD34">
            <v>0</v>
          </cell>
          <cell r="BE34">
            <v>0</v>
          </cell>
          <cell r="BF34">
            <v>0</v>
          </cell>
          <cell r="BG34">
            <v>180.56366105966629</v>
          </cell>
          <cell r="BH34">
            <v>2884.4634271046912</v>
          </cell>
          <cell r="BI34">
            <v>3894.8700336213442</v>
          </cell>
          <cell r="BJ34">
            <v>3.4705903618813494</v>
          </cell>
          <cell r="BK34">
            <v>3.4705903618813494</v>
          </cell>
          <cell r="BL34">
            <v>1253.6578059878013</v>
          </cell>
          <cell r="BM34">
            <v>1260.5989867115638</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 economico"/>
      <sheetName val="Vendite_linea_prodotto"/>
      <sheetName val="Vendita_per_area_agenti"/>
      <sheetName val="Area_linea di prodotto"/>
      <sheetName val="Graduatoria vendite  agenti"/>
      <sheetName val="Vendite_per agente"/>
      <sheetName val="Area industriale"/>
      <sheetName val="MQ SERV"/>
      <sheetName val="posti auto"/>
      <sheetName val="Callipo_Vetro_Report_1"/>
      <sheetName val="finanz_tavola"/>
      <sheetName val="Piano_ammort"/>
      <sheetName val="m altre uscite"/>
      <sheetName val="Rep__economico"/>
      <sheetName val="Area_linea_di_prodotto"/>
      <sheetName val="Graduatoria_vendite__agenti"/>
      <sheetName val="Vendite_per_agente"/>
      <sheetName val="Area_industriale"/>
      <sheetName val="MQ_SERV"/>
      <sheetName val="posti_auto"/>
      <sheetName val="m_altre_uscite"/>
    </sheetNames>
    <sheetDataSet>
      <sheetData sheetId="0"/>
      <sheetData sheetId="1"/>
      <sheetData sheetId="2" refreshError="1">
        <row r="2">
          <cell r="A2" t="str">
            <v>Callipo Vetro S.r.l.</v>
          </cell>
        </row>
        <row r="3">
          <cell r="A3" t="str">
            <v>AREA COMMERCIALE</v>
          </cell>
          <cell r="R3" t="str">
            <v>Flash Report  I° Trimestre</v>
          </cell>
        </row>
        <row r="8">
          <cell r="B8" t="str">
            <v>DELTA</v>
          </cell>
          <cell r="J8" t="str">
            <v>DESCRIZIONE</v>
          </cell>
          <cell r="N8" t="str">
            <v>LIRE MILIONI</v>
          </cell>
        </row>
        <row r="10">
          <cell r="B10">
            <v>1999</v>
          </cell>
          <cell r="F10" t="str">
            <v>BUDGET '00</v>
          </cell>
          <cell r="N10">
            <v>1999</v>
          </cell>
          <cell r="Q10">
            <v>2000</v>
          </cell>
          <cell r="T10" t="str">
            <v>BUDGET '00</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B13">
            <v>200</v>
          </cell>
          <cell r="C13">
            <v>200</v>
          </cell>
          <cell r="F13">
            <v>-100</v>
          </cell>
          <cell r="G13">
            <v>-25</v>
          </cell>
          <cell r="J13" t="str">
            <v>MICHELE ROBUCCI</v>
          </cell>
          <cell r="N13">
            <v>100</v>
          </cell>
          <cell r="O13">
            <v>2.8571428571428572</v>
          </cell>
          <cell r="Q13">
            <v>300</v>
          </cell>
          <cell r="R13">
            <v>5.6603773584905666</v>
          </cell>
          <cell r="T13">
            <v>400</v>
          </cell>
          <cell r="U13">
            <v>6.4516129032258061</v>
          </cell>
        </row>
        <row r="15">
          <cell r="B15">
            <v>200</v>
          </cell>
          <cell r="C15">
            <v>100</v>
          </cell>
          <cell r="F15">
            <v>-100</v>
          </cell>
          <cell r="G15">
            <v>-20</v>
          </cell>
          <cell r="J15" t="str">
            <v>ROBERTO VISTOCCO</v>
          </cell>
          <cell r="N15">
            <v>200</v>
          </cell>
          <cell r="O15">
            <v>5.7142857142857144</v>
          </cell>
          <cell r="Q15">
            <v>400</v>
          </cell>
          <cell r="R15">
            <v>7.5471698113207548</v>
          </cell>
          <cell r="T15">
            <v>500</v>
          </cell>
          <cell r="U15">
            <v>8.064516129032258</v>
          </cell>
        </row>
        <row r="17">
          <cell r="B17">
            <v>200</v>
          </cell>
          <cell r="C17">
            <v>66.666666666666657</v>
          </cell>
          <cell r="F17">
            <v>-100</v>
          </cell>
          <cell r="G17">
            <v>-16.666666666666664</v>
          </cell>
          <cell r="J17" t="str">
            <v>GIORGIO SURIANI</v>
          </cell>
          <cell r="N17">
            <v>300</v>
          </cell>
          <cell r="O17">
            <v>8.5714285714285712</v>
          </cell>
          <cell r="Q17">
            <v>500</v>
          </cell>
          <cell r="R17">
            <v>9.433962264150944</v>
          </cell>
          <cell r="T17">
            <v>600</v>
          </cell>
          <cell r="U17">
            <v>9.67741935483871</v>
          </cell>
        </row>
        <row r="19">
          <cell r="B19">
            <v>200</v>
          </cell>
          <cell r="C19">
            <v>50</v>
          </cell>
          <cell r="F19">
            <v>-100</v>
          </cell>
          <cell r="G19">
            <v>-14.285714285714285</v>
          </cell>
          <cell r="J19" t="str">
            <v>CARMELO PUGLIATTI</v>
          </cell>
          <cell r="N19">
            <v>400</v>
          </cell>
          <cell r="O19">
            <v>11.428571428571429</v>
          </cell>
          <cell r="Q19">
            <v>600</v>
          </cell>
          <cell r="R19">
            <v>11.320754716981133</v>
          </cell>
          <cell r="T19">
            <v>700</v>
          </cell>
          <cell r="U19">
            <v>11.29032258064516</v>
          </cell>
        </row>
        <row r="21">
          <cell r="B21">
            <v>200</v>
          </cell>
          <cell r="C21">
            <v>40</v>
          </cell>
          <cell r="F21">
            <v>-100</v>
          </cell>
          <cell r="G21">
            <v>-12.5</v>
          </cell>
          <cell r="J21" t="str">
            <v>DOMENICO FEDELE</v>
          </cell>
          <cell r="N21">
            <v>500</v>
          </cell>
          <cell r="O21">
            <v>14.285714285714285</v>
          </cell>
          <cell r="Q21">
            <v>700</v>
          </cell>
          <cell r="R21">
            <v>13.20754716981132</v>
          </cell>
          <cell r="T21">
            <v>800</v>
          </cell>
          <cell r="U21">
            <v>12.903225806451612</v>
          </cell>
        </row>
        <row r="23">
          <cell r="B23">
            <v>200</v>
          </cell>
          <cell r="C23">
            <v>40</v>
          </cell>
          <cell r="F23">
            <v>-100</v>
          </cell>
          <cell r="G23">
            <v>-12.5</v>
          </cell>
          <cell r="J23" t="str">
            <v>AREA 6</v>
          </cell>
          <cell r="N23">
            <v>500</v>
          </cell>
          <cell r="O23">
            <v>14.285714285714285</v>
          </cell>
          <cell r="Q23">
            <v>700</v>
          </cell>
          <cell r="R23">
            <v>13.20754716981132</v>
          </cell>
          <cell r="T23">
            <v>800</v>
          </cell>
          <cell r="U23">
            <v>12.903225806451612</v>
          </cell>
        </row>
        <row r="25">
          <cell r="B25">
            <v>200</v>
          </cell>
          <cell r="C25">
            <v>40</v>
          </cell>
          <cell r="F25">
            <v>-100</v>
          </cell>
          <cell r="G25">
            <v>-12.5</v>
          </cell>
          <cell r="J25" t="str">
            <v>AREA 7</v>
          </cell>
          <cell r="N25">
            <v>500</v>
          </cell>
          <cell r="O25">
            <v>14.285714285714285</v>
          </cell>
          <cell r="Q25">
            <v>700</v>
          </cell>
          <cell r="R25">
            <v>13.20754716981132</v>
          </cell>
          <cell r="T25">
            <v>800</v>
          </cell>
          <cell r="U25">
            <v>12.903225806451612</v>
          </cell>
        </row>
        <row r="27">
          <cell r="B27">
            <v>200</v>
          </cell>
          <cell r="C27">
            <v>40</v>
          </cell>
          <cell r="F27">
            <v>-100</v>
          </cell>
          <cell r="G27">
            <v>-12.5</v>
          </cell>
          <cell r="J27" t="str">
            <v>AREA 8</v>
          </cell>
          <cell r="N27">
            <v>500</v>
          </cell>
          <cell r="O27">
            <v>14.285714285714285</v>
          </cell>
          <cell r="Q27">
            <v>700</v>
          </cell>
          <cell r="R27">
            <v>13.20754716981132</v>
          </cell>
          <cell r="T27">
            <v>800</v>
          </cell>
          <cell r="U27">
            <v>12.903225806451612</v>
          </cell>
        </row>
        <row r="29">
          <cell r="B29">
            <v>200</v>
          </cell>
          <cell r="C29">
            <v>40</v>
          </cell>
          <cell r="F29">
            <v>-100</v>
          </cell>
          <cell r="G29">
            <v>-12.5</v>
          </cell>
          <cell r="J29" t="str">
            <v>AREA 1-5</v>
          </cell>
          <cell r="N29">
            <v>500</v>
          </cell>
          <cell r="O29">
            <v>14.285714285714285</v>
          </cell>
          <cell r="Q29">
            <v>700</v>
          </cell>
          <cell r="R29">
            <v>13.20754716981132</v>
          </cell>
          <cell r="T29">
            <v>800</v>
          </cell>
          <cell r="U29">
            <v>12.903225806451612</v>
          </cell>
        </row>
        <row r="31">
          <cell r="B31">
            <v>1800</v>
          </cell>
          <cell r="C31">
            <v>51.428571428571423</v>
          </cell>
          <cell r="F31">
            <v>-900</v>
          </cell>
          <cell r="G31">
            <v>-14.516129032258066</v>
          </cell>
          <cell r="J31" t="str">
            <v>TOTALE VENDITE AGENTI</v>
          </cell>
          <cell r="N31">
            <v>3500</v>
          </cell>
          <cell r="O31">
            <v>99.999999999999972</v>
          </cell>
          <cell r="Q31">
            <v>5300</v>
          </cell>
          <cell r="R31">
            <v>100</v>
          </cell>
          <cell r="T31">
            <v>6200</v>
          </cell>
          <cell r="U31">
            <v>100.00000000000001</v>
          </cell>
        </row>
        <row r="33">
          <cell r="B33">
            <v>3400</v>
          </cell>
          <cell r="C33">
            <v>40</v>
          </cell>
          <cell r="F33">
            <v>-1700</v>
          </cell>
          <cell r="G33">
            <v>-12.5</v>
          </cell>
          <cell r="J33" t="str">
            <v xml:space="preserve"> VENDITE COMPLESSIVE </v>
          </cell>
          <cell r="N33">
            <v>5000</v>
          </cell>
          <cell r="Q33">
            <v>7000</v>
          </cell>
          <cell r="T33">
            <v>8000</v>
          </cell>
        </row>
        <row r="35">
          <cell r="B35">
            <v>5.7142857142857162E-2</v>
          </cell>
          <cell r="F35">
            <v>-1.7857142857142905E-2</v>
          </cell>
          <cell r="J35" t="str">
            <v>Incidenza vendite agenti su totale vendite</v>
          </cell>
          <cell r="N35">
            <v>0.7</v>
          </cell>
          <cell r="Q35">
            <v>0.75714285714285712</v>
          </cell>
          <cell r="T35">
            <v>0.77500000000000002</v>
          </cell>
        </row>
        <row r="38">
          <cell r="A38" t="str">
            <v>NOTE</v>
          </cell>
        </row>
        <row r="39">
          <cell r="O39" t="str">
            <v xml:space="preserve">ANALISI CONSEGUIMENTO BUDGET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a (2)"/>
      <sheetName val="Finanza"/>
      <sheetName val="Vendita_per_area_agenti"/>
      <sheetName val="MQ SERV"/>
      <sheetName val="posti auto"/>
      <sheetName val="dettaglio99"/>
      <sheetName val="Finanza_(2)"/>
      <sheetName val="MQ_SERV"/>
      <sheetName val="posti_auto"/>
    </sheetNames>
    <sheetDataSet>
      <sheetData sheetId="0"/>
      <sheetData sheetId="1" refreshError="1">
        <row r="36">
          <cell r="AD36" t="str">
            <v>Importo</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Lit"/>
      <sheetName val="AR USD"/>
      <sheetName val="PROGRESS COLLECTION"/>
      <sheetName val="Algeria"/>
    </sheetNames>
    <sheetDataSet>
      <sheetData sheetId="0"/>
      <sheetData sheetId="1"/>
      <sheetData sheetId="2"/>
      <sheetData sheetId="3"/>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ai"/>
      <sheetName val="MdO"/>
      <sheetName val="Piano prod"/>
      <sheetName val="Distinta base"/>
      <sheetName val="Distinta base rilavorazioni"/>
      <sheetName val="Distinta base confezionamento"/>
      <sheetName val="costi 30-04-01"/>
      <sheetName val="costi forecast"/>
      <sheetName val="riepilogo costi"/>
      <sheetName val="Confez.to"/>
      <sheetName val="Rese"/>
      <sheetName val="Riep costi"/>
      <sheetName val="Acqrilav"/>
      <sheetName val="Acquisti"/>
      <sheetName val="Foglio1"/>
      <sheetName val="Previsioni a finire"/>
      <sheetName val="Burden"/>
      <sheetName val="Struttura"/>
      <sheetName val="TOTALE"/>
      <sheetName val="Tot per linea"/>
      <sheetName val="C.E. ricl"/>
      <sheetName val="Flussi di cassa"/>
      <sheetName val="patrimoniale"/>
      <sheetName val="intercoy"/>
      <sheetName val="fatturato per area geo"/>
      <sheetName val="Criteri"/>
    </sheetNames>
    <sheetDataSet>
      <sheetData sheetId="0"/>
      <sheetData sheetId="1"/>
      <sheetData sheetId="2" refreshError="1">
        <row r="2">
          <cell r="G2" t="str">
            <v>Ricetta</v>
          </cell>
          <cell r="H2" t="str">
            <v>realizzato</v>
          </cell>
        </row>
        <row r="3">
          <cell r="G3" t="str">
            <v>K25</v>
          </cell>
          <cell r="H3">
            <v>0</v>
          </cell>
        </row>
        <row r="4">
          <cell r="H4">
            <v>0</v>
          </cell>
        </row>
        <row r="5">
          <cell r="G5" t="str">
            <v>P</v>
          </cell>
          <cell r="H5">
            <v>0</v>
          </cell>
        </row>
        <row r="6">
          <cell r="H6">
            <v>0</v>
          </cell>
        </row>
        <row r="7">
          <cell r="G7" t="str">
            <v>DC0</v>
          </cell>
          <cell r="H7">
            <v>6690</v>
          </cell>
        </row>
        <row r="8">
          <cell r="H8">
            <v>6690</v>
          </cell>
        </row>
        <row r="9">
          <cell r="G9" t="str">
            <v>DC225</v>
          </cell>
        </row>
        <row r="10">
          <cell r="H10">
            <v>0</v>
          </cell>
        </row>
        <row r="11">
          <cell r="G11" t="str">
            <v>F01</v>
          </cell>
          <cell r="H11">
            <v>0</v>
          </cell>
        </row>
        <row r="12">
          <cell r="G12" t="str">
            <v>F02</v>
          </cell>
          <cell r="H12">
            <v>0</v>
          </cell>
        </row>
        <row r="13">
          <cell r="H13">
            <v>0</v>
          </cell>
        </row>
        <row r="14">
          <cell r="G14" t="str">
            <v>F03</v>
          </cell>
          <cell r="H14">
            <v>0</v>
          </cell>
        </row>
        <row r="15">
          <cell r="H15">
            <v>0</v>
          </cell>
        </row>
        <row r="16">
          <cell r="G16" t="str">
            <v>P11</v>
          </cell>
          <cell r="H16">
            <v>0</v>
          </cell>
        </row>
        <row r="17">
          <cell r="G17" t="str">
            <v>P02</v>
          </cell>
          <cell r="H17">
            <v>2000000</v>
          </cell>
        </row>
        <row r="18">
          <cell r="G18" t="str">
            <v>P03</v>
          </cell>
          <cell r="H18">
            <v>1197800</v>
          </cell>
        </row>
        <row r="19">
          <cell r="G19" t="str">
            <v>P30</v>
          </cell>
          <cell r="H19">
            <v>4200000</v>
          </cell>
        </row>
        <row r="20">
          <cell r="G20" t="str">
            <v>P31</v>
          </cell>
          <cell r="H20">
            <v>6000000</v>
          </cell>
        </row>
        <row r="21">
          <cell r="G21" t="str">
            <v>P13</v>
          </cell>
          <cell r="H21">
            <v>2410800</v>
          </cell>
        </row>
        <row r="22">
          <cell r="G22" t="str">
            <v>P16</v>
          </cell>
          <cell r="H22">
            <v>10000000</v>
          </cell>
        </row>
        <row r="23">
          <cell r="G23" t="str">
            <v>P20</v>
          </cell>
          <cell r="H23">
            <v>2400000</v>
          </cell>
        </row>
        <row r="24">
          <cell r="G24" t="str">
            <v>P26</v>
          </cell>
          <cell r="H24">
            <v>80000</v>
          </cell>
        </row>
        <row r="25">
          <cell r="G25" t="str">
            <v>P28</v>
          </cell>
          <cell r="H25">
            <v>7015300</v>
          </cell>
        </row>
        <row r="26">
          <cell r="G26" t="str">
            <v>P89</v>
          </cell>
          <cell r="H26">
            <v>4933200</v>
          </cell>
        </row>
        <row r="27">
          <cell r="G27" t="str">
            <v>P98</v>
          </cell>
          <cell r="H27">
            <v>500000</v>
          </cell>
        </row>
        <row r="28">
          <cell r="G28" t="str">
            <v>P99</v>
          </cell>
          <cell r="H28">
            <v>833200</v>
          </cell>
        </row>
        <row r="29">
          <cell r="H29">
            <v>41570300</v>
          </cell>
        </row>
        <row r="30">
          <cell r="G30" t="str">
            <v>P14</v>
          </cell>
          <cell r="H30">
            <v>0</v>
          </cell>
        </row>
        <row r="31">
          <cell r="H31">
            <v>0</v>
          </cell>
        </row>
        <row r="32">
          <cell r="G32" t="str">
            <v>P29</v>
          </cell>
          <cell r="H32">
            <v>72000</v>
          </cell>
        </row>
        <row r="33">
          <cell r="G33" t="str">
            <v>P23</v>
          </cell>
          <cell r="H33">
            <v>400000</v>
          </cell>
        </row>
        <row r="34">
          <cell r="G34" t="str">
            <v>P24</v>
          </cell>
          <cell r="H34">
            <v>0</v>
          </cell>
        </row>
        <row r="35">
          <cell r="G35" t="str">
            <v>P25</v>
          </cell>
          <cell r="H35">
            <v>832200</v>
          </cell>
        </row>
        <row r="36">
          <cell r="H36">
            <v>1304200</v>
          </cell>
        </row>
        <row r="37">
          <cell r="G37" t="str">
            <v>P36</v>
          </cell>
          <cell r="H37">
            <v>0</v>
          </cell>
        </row>
        <row r="38">
          <cell r="H38">
            <v>0</v>
          </cell>
        </row>
        <row r="39">
          <cell r="G39" t="str">
            <v>PN01</v>
          </cell>
          <cell r="H39">
            <v>1000000</v>
          </cell>
        </row>
        <row r="40">
          <cell r="G40" t="str">
            <v>C17</v>
          </cell>
          <cell r="H40">
            <v>350000</v>
          </cell>
        </row>
        <row r="41">
          <cell r="G41" t="str">
            <v>C22</v>
          </cell>
          <cell r="H41">
            <v>0</v>
          </cell>
        </row>
        <row r="42">
          <cell r="G42" t="str">
            <v>C30</v>
          </cell>
          <cell r="H42">
            <v>280000</v>
          </cell>
        </row>
        <row r="43">
          <cell r="G43" t="str">
            <v>C31</v>
          </cell>
          <cell r="H43">
            <v>0</v>
          </cell>
        </row>
        <row r="44">
          <cell r="G44" t="str">
            <v>C33</v>
          </cell>
          <cell r="H44">
            <v>0</v>
          </cell>
        </row>
        <row r="45">
          <cell r="G45" t="str">
            <v>C34</v>
          </cell>
          <cell r="H45">
            <v>360000</v>
          </cell>
        </row>
        <row r="46">
          <cell r="G46" t="str">
            <v>C35</v>
          </cell>
          <cell r="H46">
            <v>0</v>
          </cell>
        </row>
        <row r="47">
          <cell r="G47" t="str">
            <v>C55</v>
          </cell>
          <cell r="H47">
            <v>0</v>
          </cell>
        </row>
        <row r="48">
          <cell r="G48" t="str">
            <v>C57</v>
          </cell>
          <cell r="H48">
            <v>0</v>
          </cell>
        </row>
        <row r="49">
          <cell r="G49" t="str">
            <v>F04</v>
          </cell>
          <cell r="H49">
            <v>2500000</v>
          </cell>
        </row>
        <row r="50">
          <cell r="G50" t="str">
            <v>C00</v>
          </cell>
          <cell r="H50">
            <v>0</v>
          </cell>
        </row>
        <row r="51">
          <cell r="G51" t="str">
            <v>C04</v>
          </cell>
          <cell r="H51">
            <v>799200</v>
          </cell>
        </row>
        <row r="52">
          <cell r="G52" t="str">
            <v>C05</v>
          </cell>
          <cell r="H52">
            <v>0</v>
          </cell>
        </row>
        <row r="53">
          <cell r="G53" t="str">
            <v>PN02</v>
          </cell>
          <cell r="H53">
            <v>760000</v>
          </cell>
        </row>
        <row r="54">
          <cell r="G54" t="str">
            <v>C11</v>
          </cell>
          <cell r="H54">
            <v>0</v>
          </cell>
        </row>
        <row r="55">
          <cell r="G55" t="str">
            <v>PN03</v>
          </cell>
          <cell r="H55">
            <v>444400</v>
          </cell>
        </row>
        <row r="56">
          <cell r="G56" t="str">
            <v>C13</v>
          </cell>
          <cell r="H56">
            <v>0</v>
          </cell>
        </row>
        <row r="57">
          <cell r="G57" t="str">
            <v>C14</v>
          </cell>
          <cell r="H57">
            <v>0</v>
          </cell>
        </row>
        <row r="58">
          <cell r="G58" t="str">
            <v>C52</v>
          </cell>
          <cell r="H58">
            <v>0</v>
          </cell>
        </row>
        <row r="59">
          <cell r="G59" t="str">
            <v>C77</v>
          </cell>
          <cell r="H59">
            <v>2800000</v>
          </cell>
        </row>
        <row r="60">
          <cell r="G60" t="str">
            <v>C78</v>
          </cell>
          <cell r="H60">
            <v>480000</v>
          </cell>
        </row>
        <row r="61">
          <cell r="G61" t="str">
            <v>C80</v>
          </cell>
          <cell r="H61">
            <v>2377600</v>
          </cell>
        </row>
        <row r="62">
          <cell r="G62" t="str">
            <v>C81</v>
          </cell>
          <cell r="H62">
            <v>88800</v>
          </cell>
        </row>
        <row r="63">
          <cell r="G63" t="str">
            <v>C82</v>
          </cell>
          <cell r="H63">
            <v>840000</v>
          </cell>
        </row>
        <row r="64">
          <cell r="G64" t="str">
            <v>C83</v>
          </cell>
          <cell r="H64">
            <v>633600</v>
          </cell>
        </row>
        <row r="65">
          <cell r="G65" t="str">
            <v>C84</v>
          </cell>
          <cell r="H65">
            <v>355600</v>
          </cell>
        </row>
        <row r="66">
          <cell r="G66" t="str">
            <v>C85</v>
          </cell>
          <cell r="H66">
            <v>720000</v>
          </cell>
        </row>
        <row r="67">
          <cell r="G67" t="str">
            <v>C86</v>
          </cell>
          <cell r="H67">
            <v>760800</v>
          </cell>
        </row>
        <row r="68">
          <cell r="G68" t="str">
            <v>C87</v>
          </cell>
          <cell r="H68">
            <v>3080000</v>
          </cell>
        </row>
        <row r="69">
          <cell r="G69" t="str">
            <v>C88</v>
          </cell>
          <cell r="H69">
            <v>0</v>
          </cell>
        </row>
        <row r="70">
          <cell r="G70" t="str">
            <v>C90</v>
          </cell>
          <cell r="H70">
            <v>0</v>
          </cell>
        </row>
        <row r="71">
          <cell r="G71" t="str">
            <v>C91</v>
          </cell>
          <cell r="H71">
            <v>0</v>
          </cell>
        </row>
        <row r="72">
          <cell r="G72" t="str">
            <v>C92</v>
          </cell>
          <cell r="H72">
            <v>592000</v>
          </cell>
        </row>
        <row r="73">
          <cell r="G73" t="str">
            <v>C93</v>
          </cell>
          <cell r="H73">
            <v>1180000</v>
          </cell>
        </row>
        <row r="74">
          <cell r="G74" t="str">
            <v>C94</v>
          </cell>
          <cell r="H74">
            <v>632800</v>
          </cell>
        </row>
        <row r="75">
          <cell r="G75" t="str">
            <v>C95</v>
          </cell>
          <cell r="H75">
            <v>1432800</v>
          </cell>
        </row>
        <row r="76">
          <cell r="G76" t="str">
            <v>C96</v>
          </cell>
          <cell r="H76">
            <v>505200</v>
          </cell>
        </row>
        <row r="77">
          <cell r="H77">
            <v>22972800</v>
          </cell>
        </row>
        <row r="78">
          <cell r="G78" t="str">
            <v>C36</v>
          </cell>
          <cell r="H78">
            <v>513600</v>
          </cell>
        </row>
        <row r="79">
          <cell r="G79" t="str">
            <v>C39</v>
          </cell>
          <cell r="H79">
            <v>248400</v>
          </cell>
        </row>
        <row r="80">
          <cell r="G80" t="str">
            <v>C44</v>
          </cell>
          <cell r="H80">
            <v>0</v>
          </cell>
        </row>
        <row r="81">
          <cell r="G81" t="str">
            <v>C37</v>
          </cell>
          <cell r="H81">
            <v>72000</v>
          </cell>
        </row>
        <row r="82">
          <cell r="G82" t="str">
            <v>C46</v>
          </cell>
          <cell r="H82">
            <v>0</v>
          </cell>
        </row>
        <row r="83">
          <cell r="G83" t="str">
            <v>C79</v>
          </cell>
          <cell r="H8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XPLO"/>
      <sheetName val="Gráfico1"/>
      <sheetName val="CEXPLO PROY"/>
      <sheetName val="Gráfico2"/>
      <sheetName val="DESVIACIÓN F00 Mayo99"/>
      <sheetName val="PERSONAL"/>
      <sheetName val="CASH FLOW"/>
      <sheetName val="CASH-FLOW PROY"/>
      <sheetName val="G.C. STOCK"/>
      <sheetName val="G.C. ACREEDORES"/>
      <sheetName val="EXISTENCIAS"/>
      <sheetName val="G.C. OTROS APROV."/>
      <sheetName val="G.C. MAT.PRIMAS"/>
      <sheetName val="TRADE DEBTORS"/>
      <sheetName val="TRADE CREDITORS"/>
      <sheetName val="EXPL.CERVEZA"/>
      <sheetName val="EXP. AGUA"/>
      <sheetName val="CASHR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B1" t="str">
            <v>C E R C A S A</v>
          </cell>
          <cell r="M1" t="str">
            <v>Fecha Elaboración:</v>
          </cell>
          <cell r="O1">
            <v>36280</v>
          </cell>
        </row>
        <row r="2">
          <cell r="M2" t="str">
            <v>Fecha Cierre:</v>
          </cell>
          <cell r="O2">
            <v>36280</v>
          </cell>
        </row>
        <row r="4">
          <cell r="B4" t="str">
            <v>CUENTA DE EXPLOTACIÓN  - AGUA -      M/PTAS</v>
          </cell>
        </row>
        <row r="6">
          <cell r="C6" t="str">
            <v>CONCEPTO</v>
          </cell>
          <cell r="D6" t="str">
            <v>ACUMULADO A LA FECHA</v>
          </cell>
          <cell r="H6" t="str">
            <v>PRESUPUESTO ADAPTADO</v>
          </cell>
          <cell r="L6" t="str">
            <v xml:space="preserve">PRESUPUESTO  SAP F00 </v>
          </cell>
        </row>
        <row r="7">
          <cell r="C7" t="str">
            <v>HLS. ENVASADO :</v>
          </cell>
          <cell r="E7">
            <v>9232.9699999999993</v>
          </cell>
          <cell r="F7" t="str">
            <v>Hls.</v>
          </cell>
          <cell r="I7">
            <v>9232.9699999999993</v>
          </cell>
          <cell r="J7" t="str">
            <v>Hls.</v>
          </cell>
          <cell r="M7">
            <v>163140</v>
          </cell>
          <cell r="N7" t="str">
            <v>Hls.</v>
          </cell>
        </row>
        <row r="8">
          <cell r="B8" t="str">
            <v>Nº</v>
          </cell>
          <cell r="C8" t="str">
            <v>HLS. VENTA         :</v>
          </cell>
          <cell r="E8">
            <v>9669.0400000000009</v>
          </cell>
          <cell r="F8" t="str">
            <v>Hls.</v>
          </cell>
          <cell r="I8">
            <v>9669.0400000000009</v>
          </cell>
          <cell r="J8" t="str">
            <v>Hls.</v>
          </cell>
          <cell r="M8">
            <v>163140</v>
          </cell>
          <cell r="N8" t="str">
            <v>Hls.</v>
          </cell>
        </row>
        <row r="9">
          <cell r="B9" t="str">
            <v>Línea</v>
          </cell>
          <cell r="D9" t="str">
            <v>DIRECTOS</v>
          </cell>
          <cell r="E9" t="str">
            <v>INDIRECTOS</v>
          </cell>
          <cell r="F9" t="str">
            <v>TOTAL</v>
          </cell>
          <cell r="G9" t="str">
            <v>%</v>
          </cell>
          <cell r="H9" t="str">
            <v>DIRECTOS</v>
          </cell>
          <cell r="I9" t="str">
            <v>INDIRECTOS</v>
          </cell>
          <cell r="J9" t="str">
            <v>TOTAL</v>
          </cell>
          <cell r="K9" t="str">
            <v>%</v>
          </cell>
          <cell r="L9" t="str">
            <v>DIRECTOS</v>
          </cell>
          <cell r="M9" t="str">
            <v>INDIRECTOS</v>
          </cell>
          <cell r="N9" t="str">
            <v>TOTAL</v>
          </cell>
          <cell r="O9" t="str">
            <v>%</v>
          </cell>
        </row>
        <row r="11">
          <cell r="B11" t="str">
            <v>010</v>
          </cell>
          <cell r="C11" t="str">
            <v xml:space="preserve"> VENTAS CERVEZA DORADA</v>
          </cell>
        </row>
        <row r="12">
          <cell r="B12" t="str">
            <v>020</v>
          </cell>
          <cell r="C12" t="str">
            <v xml:space="preserve"> VENTAS CERVEZA TROPICAL</v>
          </cell>
        </row>
        <row r="13">
          <cell r="B13" t="str">
            <v>030</v>
          </cell>
          <cell r="C13" t="str">
            <v xml:space="preserve"> VENTAS OTRAS MARCAS</v>
          </cell>
        </row>
        <row r="14">
          <cell r="B14" t="str">
            <v>035</v>
          </cell>
          <cell r="C14" t="str">
            <v xml:space="preserve"> VENTAS AGUA</v>
          </cell>
          <cell r="D14">
            <v>39179.779000000002</v>
          </cell>
          <cell r="F14">
            <v>39179.779000000002</v>
          </cell>
          <cell r="G14">
            <v>104.89343484405005</v>
          </cell>
          <cell r="H14">
            <v>34460.40166237588</v>
          </cell>
          <cell r="J14">
            <v>34460.40166237588</v>
          </cell>
          <cell r="K14">
            <v>105.56560198701467</v>
          </cell>
          <cell r="L14">
            <v>581430</v>
          </cell>
          <cell r="N14">
            <v>581430</v>
          </cell>
          <cell r="O14">
            <v>105.56560198701467</v>
          </cell>
        </row>
        <row r="15">
          <cell r="B15" t="str">
            <v>040</v>
          </cell>
          <cell r="C15" t="str">
            <v xml:space="preserve"> VENTAS CO2</v>
          </cell>
        </row>
        <row r="16">
          <cell r="B16" t="str">
            <v>050</v>
          </cell>
          <cell r="C16" t="str">
            <v xml:space="preserve"> VENTAS BAGAZO       </v>
          </cell>
        </row>
        <row r="18">
          <cell r="B18" t="str">
            <v>080</v>
          </cell>
          <cell r="C18" t="str">
            <v xml:space="preserve"> INGRESOS BRUTOS</v>
          </cell>
          <cell r="D18">
            <v>39179.779000000002</v>
          </cell>
          <cell r="E18">
            <v>0</v>
          </cell>
          <cell r="F18">
            <v>39179.779000000002</v>
          </cell>
          <cell r="G18">
            <v>104.89343484405005</v>
          </cell>
          <cell r="H18">
            <v>34460.40166237588</v>
          </cell>
          <cell r="I18">
            <v>0</v>
          </cell>
          <cell r="J18">
            <v>34460.40166237588</v>
          </cell>
          <cell r="K18">
            <v>105.56560198701467</v>
          </cell>
          <cell r="L18">
            <v>581430</v>
          </cell>
          <cell r="M18">
            <v>0</v>
          </cell>
          <cell r="N18">
            <v>581430</v>
          </cell>
          <cell r="O18">
            <v>105.56560198701467</v>
          </cell>
        </row>
        <row r="19">
          <cell r="B19" t="str">
            <v>090</v>
          </cell>
          <cell r="C19" t="str">
            <v xml:space="preserve"> DESCUENTOS S/ VENTAS</v>
          </cell>
          <cell r="D19">
            <v>-1827.7950000000001</v>
          </cell>
          <cell r="F19">
            <v>-1827.7950000000001</v>
          </cell>
          <cell r="G19">
            <v>-4.8934348440500504</v>
          </cell>
          <cell r="H19">
            <v>-1816.8122603898494</v>
          </cell>
          <cell r="J19">
            <v>-1816.8122603898494</v>
          </cell>
          <cell r="K19">
            <v>-5.5656019870146833</v>
          </cell>
          <cell r="L19">
            <v>-30654</v>
          </cell>
          <cell r="N19">
            <v>-30654</v>
          </cell>
          <cell r="O19">
            <v>-5.5656019870146842</v>
          </cell>
        </row>
        <row r="20">
          <cell r="B20" t="str">
            <v>100</v>
          </cell>
          <cell r="C20" t="str">
            <v xml:space="preserve"> INGRESOS NETOS</v>
          </cell>
          <cell r="D20">
            <v>37351.984000000004</v>
          </cell>
          <cell r="E20">
            <v>0</v>
          </cell>
          <cell r="F20">
            <v>37351.984000000004</v>
          </cell>
          <cell r="G20">
            <v>100</v>
          </cell>
          <cell r="H20">
            <v>32643.589401986032</v>
          </cell>
          <cell r="I20">
            <v>0</v>
          </cell>
          <cell r="J20">
            <v>32643.589401986032</v>
          </cell>
          <cell r="K20">
            <v>100</v>
          </cell>
          <cell r="L20">
            <v>550776</v>
          </cell>
          <cell r="N20">
            <v>550776</v>
          </cell>
          <cell r="O20">
            <v>100</v>
          </cell>
        </row>
        <row r="22">
          <cell r="B22" t="str">
            <v>110</v>
          </cell>
          <cell r="C22" t="str">
            <v xml:space="preserve"> MATERIAS PRIMAS</v>
          </cell>
          <cell r="D22">
            <v>0</v>
          </cell>
          <cell r="F22">
            <v>0</v>
          </cell>
          <cell r="G22">
            <v>0</v>
          </cell>
          <cell r="H22">
            <v>0</v>
          </cell>
          <cell r="J22">
            <v>0</v>
          </cell>
          <cell r="K22">
            <v>0</v>
          </cell>
          <cell r="L22">
            <v>0</v>
          </cell>
          <cell r="N22">
            <v>0</v>
          </cell>
          <cell r="O22">
            <v>0</v>
          </cell>
        </row>
        <row r="23">
          <cell r="B23" t="str">
            <v>120</v>
          </cell>
          <cell r="C23" t="str">
            <v xml:space="preserve"> MATERIAS AUXILIARES</v>
          </cell>
          <cell r="D23">
            <v>-1994.5319999999999</v>
          </cell>
          <cell r="F23">
            <v>-1994.5319999999999</v>
          </cell>
          <cell r="G23">
            <v>-5.3398288026681522</v>
          </cell>
          <cell r="H23">
            <v>-667.31610438886833</v>
          </cell>
          <cell r="J23">
            <v>-667.31610438886833</v>
          </cell>
          <cell r="K23">
            <v>-2.0442485541993398</v>
          </cell>
          <cell r="L23">
            <v>-11791</v>
          </cell>
          <cell r="N23">
            <v>-11791</v>
          </cell>
          <cell r="O23">
            <v>-2.1407977108661234</v>
          </cell>
        </row>
        <row r="24">
          <cell r="B24" t="str">
            <v>130</v>
          </cell>
          <cell r="C24" t="str">
            <v xml:space="preserve"> ELEMENTOS INCORPORABLES</v>
          </cell>
          <cell r="D24">
            <v>-10271.307000000001</v>
          </cell>
          <cell r="F24">
            <v>-10271.307000000001</v>
          </cell>
          <cell r="G24">
            <v>-27.498691903487643</v>
          </cell>
          <cell r="H24">
            <v>-9138.1727415103578</v>
          </cell>
          <cell r="J24">
            <v>-9138.1727415103578</v>
          </cell>
          <cell r="K24">
            <v>-27.993774302756037</v>
          </cell>
          <cell r="L24">
            <v>-161465</v>
          </cell>
          <cell r="N24">
            <v>-161465</v>
          </cell>
          <cell r="O24">
            <v>-29.315910642439029</v>
          </cell>
        </row>
        <row r="25">
          <cell r="B25" t="str">
            <v>135</v>
          </cell>
          <cell r="C25" t="str">
            <v xml:space="preserve"> DIFERENCIA EXISTENCIAS</v>
          </cell>
          <cell r="D25">
            <v>-717.6</v>
          </cell>
          <cell r="F25">
            <v>-717.6</v>
          </cell>
          <cell r="G25">
            <v>-1.9211830889625567</v>
          </cell>
          <cell r="H25">
            <v>0</v>
          </cell>
          <cell r="J25">
            <v>0</v>
          </cell>
          <cell r="K25">
            <v>0</v>
          </cell>
          <cell r="L25">
            <v>0</v>
          </cell>
          <cell r="N25">
            <v>0</v>
          </cell>
          <cell r="O25">
            <v>0</v>
          </cell>
        </row>
        <row r="26">
          <cell r="B26" t="str">
            <v>140</v>
          </cell>
          <cell r="C26" t="str">
            <v xml:space="preserve"> PRODUCTOS COMERCIALES</v>
          </cell>
          <cell r="D26">
            <v>0</v>
          </cell>
          <cell r="F26">
            <v>0</v>
          </cell>
          <cell r="G26">
            <v>0</v>
          </cell>
          <cell r="H26">
            <v>0</v>
          </cell>
          <cell r="J26">
            <v>0</v>
          </cell>
          <cell r="K26">
            <v>0</v>
          </cell>
          <cell r="L26">
            <v>0</v>
          </cell>
          <cell r="N26">
            <v>0</v>
          </cell>
          <cell r="O26">
            <v>0</v>
          </cell>
        </row>
        <row r="28">
          <cell r="B28" t="str">
            <v>145</v>
          </cell>
          <cell r="C28" t="str">
            <v xml:space="preserve"> SUBTOTAL</v>
          </cell>
          <cell r="D28">
            <v>-12983.439</v>
          </cell>
          <cell r="E28">
            <v>0</v>
          </cell>
          <cell r="F28">
            <v>-12983.439</v>
          </cell>
          <cell r="G28">
            <v>-34.759703795118355</v>
          </cell>
          <cell r="H28">
            <v>-9805.4888458992264</v>
          </cell>
          <cell r="I28">
            <v>0</v>
          </cell>
          <cell r="J28">
            <v>-9805.4888458992264</v>
          </cell>
          <cell r="K28">
            <v>-30.038022856955376</v>
          </cell>
          <cell r="L28">
            <v>-173256</v>
          </cell>
          <cell r="M28">
            <v>0</v>
          </cell>
          <cell r="N28">
            <v>-173256</v>
          </cell>
          <cell r="O28">
            <v>-31.456708353305157</v>
          </cell>
        </row>
        <row r="30">
          <cell r="B30" t="str">
            <v>150</v>
          </cell>
          <cell r="C30" t="str">
            <v xml:space="preserve"> SUMINISTROS</v>
          </cell>
          <cell r="D30">
            <v>-1043.1310000000001</v>
          </cell>
          <cell r="F30">
            <v>-1043.1310000000001</v>
          </cell>
          <cell r="G30">
            <v>-2.7927057368625987</v>
          </cell>
          <cell r="H30">
            <v>-735.28715361039588</v>
          </cell>
          <cell r="J30">
            <v>-735.28715361039588</v>
          </cell>
          <cell r="K30">
            <v>-2.2524702922701914</v>
          </cell>
          <cell r="L30">
            <v>-12992</v>
          </cell>
          <cell r="N30">
            <v>-12992</v>
          </cell>
          <cell r="O30">
            <v>-2.358853690066379</v>
          </cell>
        </row>
        <row r="31">
          <cell r="B31" t="str">
            <v>160</v>
          </cell>
          <cell r="C31" t="str">
            <v xml:space="preserve"> TOTAL CONSUMOS</v>
          </cell>
          <cell r="D31">
            <v>-14026.57</v>
          </cell>
          <cell r="E31">
            <v>0</v>
          </cell>
          <cell r="F31">
            <v>-14026.57</v>
          </cell>
          <cell r="G31">
            <v>-37.552409531980949</v>
          </cell>
          <cell r="H31">
            <v>-10540.775999509622</v>
          </cell>
          <cell r="I31">
            <v>0</v>
          </cell>
          <cell r="J31">
            <v>-10540.775999509622</v>
          </cell>
          <cell r="K31">
            <v>-32.290493149225561</v>
          </cell>
          <cell r="L31">
            <v>-186248</v>
          </cell>
          <cell r="M31">
            <v>0</v>
          </cell>
          <cell r="N31">
            <v>-186248</v>
          </cell>
          <cell r="O31">
            <v>-33.815562043371536</v>
          </cell>
        </row>
        <row r="33">
          <cell r="B33" t="str">
            <v>170</v>
          </cell>
          <cell r="C33" t="str">
            <v xml:space="preserve"> RESULTADO BRUTO</v>
          </cell>
          <cell r="D33">
            <v>23325.414000000004</v>
          </cell>
          <cell r="E33">
            <v>0</v>
          </cell>
          <cell r="F33">
            <v>23325.414000000004</v>
          </cell>
          <cell r="G33">
            <v>62.447590468019051</v>
          </cell>
          <cell r="H33">
            <v>22102.813402476408</v>
          </cell>
          <cell r="I33">
            <v>0</v>
          </cell>
          <cell r="J33">
            <v>22102.813402476408</v>
          </cell>
          <cell r="K33">
            <v>67.709506850774432</v>
          </cell>
          <cell r="L33">
            <v>364528</v>
          </cell>
          <cell r="M33">
            <v>0</v>
          </cell>
          <cell r="N33">
            <v>364528</v>
          </cell>
          <cell r="O33">
            <v>66.184437956628457</v>
          </cell>
        </row>
        <row r="35">
          <cell r="B35" t="str">
            <v>180</v>
          </cell>
          <cell r="C35" t="str">
            <v xml:space="preserve"> GASTOS DE PERSONAL</v>
          </cell>
          <cell r="D35">
            <v>-6257.8609999999999</v>
          </cell>
          <cell r="F35">
            <v>-6257.8609999999999</v>
          </cell>
          <cell r="G35">
            <v>-16.753757979763538</v>
          </cell>
          <cell r="H35">
            <v>-8635</v>
          </cell>
          <cell r="J35">
            <v>-8635</v>
          </cell>
          <cell r="K35">
            <v>-26.45236065698905</v>
          </cell>
          <cell r="L35">
            <v>-103620</v>
          </cell>
          <cell r="N35">
            <v>-103620</v>
          </cell>
          <cell r="O35">
            <v>-18.813455924005403</v>
          </cell>
        </row>
        <row r="36">
          <cell r="B36" t="str">
            <v>190</v>
          </cell>
          <cell r="C36" t="str">
            <v xml:space="preserve"> ALQUILERES</v>
          </cell>
          <cell r="D36">
            <v>0</v>
          </cell>
          <cell r="F36">
            <v>0</v>
          </cell>
          <cell r="G36">
            <v>0</v>
          </cell>
          <cell r="H36">
            <v>0</v>
          </cell>
          <cell r="J36">
            <v>0</v>
          </cell>
          <cell r="K36">
            <v>0</v>
          </cell>
          <cell r="L36">
            <v>0</v>
          </cell>
          <cell r="N36">
            <v>0</v>
          </cell>
          <cell r="O36">
            <v>0</v>
          </cell>
        </row>
        <row r="37">
          <cell r="B37" t="str">
            <v>200</v>
          </cell>
          <cell r="C37" t="str">
            <v xml:space="preserve"> REPARACIÓN Y CONSERVACIÓN</v>
          </cell>
          <cell r="D37">
            <v>-3893.0459999999998</v>
          </cell>
          <cell r="F37">
            <v>-3893.0459999999998</v>
          </cell>
          <cell r="G37">
            <v>-10.422594955063163</v>
          </cell>
          <cell r="H37">
            <v>-823.33333333333337</v>
          </cell>
          <cell r="J37">
            <v>-823.33333333333337</v>
          </cell>
          <cell r="K37">
            <v>-2.5221899564857346</v>
          </cell>
          <cell r="L37">
            <v>-9880</v>
          </cell>
          <cell r="N37">
            <v>-9880</v>
          </cell>
          <cell r="O37">
            <v>-1.7938327014975233</v>
          </cell>
        </row>
        <row r="38">
          <cell r="B38" t="str">
            <v>210</v>
          </cell>
          <cell r="C38" t="str">
            <v xml:space="preserve"> GASTOS DIVERSOS</v>
          </cell>
          <cell r="D38">
            <v>-648.28499999999997</v>
          </cell>
          <cell r="F38">
            <v>-648.28499999999997</v>
          </cell>
          <cell r="G38">
            <v>-1.735610617096002</v>
          </cell>
          <cell r="H38">
            <v>-945.66666666666663</v>
          </cell>
          <cell r="J38">
            <v>-945.66666666666663</v>
          </cell>
          <cell r="K38">
            <v>-2.8969444965789588</v>
          </cell>
          <cell r="L38">
            <v>-11348</v>
          </cell>
          <cell r="N38">
            <v>-11348</v>
          </cell>
          <cell r="O38">
            <v>-2.0603657385216496</v>
          </cell>
        </row>
        <row r="39">
          <cell r="B39" t="str">
            <v>220</v>
          </cell>
          <cell r="C39" t="str">
            <v xml:space="preserve"> TRANSPORTES Y FLETES (Margen)</v>
          </cell>
          <cell r="D39">
            <v>0</v>
          </cell>
          <cell r="E39">
            <v>-5922.0709999999999</v>
          </cell>
          <cell r="F39">
            <v>-5922.0709999999999</v>
          </cell>
          <cell r="G39">
            <v>-15.854769588678339</v>
          </cell>
          <cell r="H39">
            <v>0</v>
          </cell>
          <cell r="I39">
            <v>-5653.2531038371953</v>
          </cell>
          <cell r="J39">
            <v>-5653.2531038371953</v>
          </cell>
          <cell r="K39">
            <v>-17.318111174052607</v>
          </cell>
          <cell r="M39">
            <v>-95384</v>
          </cell>
          <cell r="N39">
            <v>-95384</v>
          </cell>
          <cell r="O39">
            <v>-17.318111174052607</v>
          </cell>
        </row>
        <row r="40">
          <cell r="B40" t="str">
            <v>220</v>
          </cell>
          <cell r="C40" t="str">
            <v xml:space="preserve"> TRANSPORTES Y FLETES (F.Fábrica)</v>
          </cell>
          <cell r="D40">
            <v>0</v>
          </cell>
          <cell r="E40">
            <v>-3227.1920485057403</v>
          </cell>
          <cell r="F40">
            <v>-3227.1920485057403</v>
          </cell>
          <cell r="G40">
            <v>-8.6399481444030926</v>
          </cell>
          <cell r="H40">
            <v>0</v>
          </cell>
          <cell r="I40">
            <v>-3227.1920485057403</v>
          </cell>
          <cell r="J40">
            <v>-3227.1920485057403</v>
          </cell>
          <cell r="K40">
            <v>-9.8861433672774925</v>
          </cell>
          <cell r="M40">
            <v>-43336.322626597525</v>
          </cell>
          <cell r="N40">
            <v>-43336.322626597525</v>
          </cell>
          <cell r="O40">
            <v>-7.8682300293762841</v>
          </cell>
        </row>
        <row r="41">
          <cell r="B41" t="str">
            <v>230</v>
          </cell>
          <cell r="C41" t="str">
            <v xml:space="preserve"> IMPUESTOS Y TRIBUTOS</v>
          </cell>
          <cell r="D41">
            <v>0</v>
          </cell>
          <cell r="F41">
            <v>0</v>
          </cell>
          <cell r="G41">
            <v>0</v>
          </cell>
          <cell r="H41">
            <v>-212.16666666666666</v>
          </cell>
          <cell r="J41">
            <v>-212.16666666666666</v>
          </cell>
          <cell r="K41">
            <v>-0.64994895032517008</v>
          </cell>
          <cell r="L41">
            <v>-2546</v>
          </cell>
          <cell r="N41">
            <v>-2546</v>
          </cell>
          <cell r="O41">
            <v>-0.46225688846282342</v>
          </cell>
        </row>
        <row r="42">
          <cell r="B42" t="str">
            <v>240</v>
          </cell>
          <cell r="C42" t="str">
            <v xml:space="preserve"> PUBLICIDAD MARKETING</v>
          </cell>
          <cell r="D42">
            <v>0</v>
          </cell>
          <cell r="F42">
            <v>0</v>
          </cell>
          <cell r="G42">
            <v>0</v>
          </cell>
          <cell r="H42">
            <v>0</v>
          </cell>
          <cell r="J42">
            <v>0</v>
          </cell>
          <cell r="K42">
            <v>0</v>
          </cell>
          <cell r="L42">
            <v>0</v>
          </cell>
          <cell r="N42">
            <v>0</v>
          </cell>
          <cell r="O42">
            <v>0</v>
          </cell>
        </row>
        <row r="43">
          <cell r="B43" t="str">
            <v>245</v>
          </cell>
          <cell r="C43" t="str">
            <v xml:space="preserve"> PUBLICIDAD VENTAS</v>
          </cell>
          <cell r="D43">
            <v>0</v>
          </cell>
          <cell r="F43">
            <v>0</v>
          </cell>
          <cell r="G43">
            <v>0</v>
          </cell>
          <cell r="H43">
            <v>-58.583333333333336</v>
          </cell>
          <cell r="J43">
            <v>-58.583333333333336</v>
          </cell>
          <cell r="K43">
            <v>-0.17946351613456188</v>
          </cell>
          <cell r="L43">
            <v>-703</v>
          </cell>
          <cell r="N43">
            <v>-703</v>
          </cell>
          <cell r="O43">
            <v>-0.12763809606809301</v>
          </cell>
        </row>
        <row r="44">
          <cell r="B44" t="str">
            <v>250</v>
          </cell>
          <cell r="C44" t="str">
            <v xml:space="preserve"> AMORTIZACIONES</v>
          </cell>
          <cell r="D44">
            <v>-5499.6509999999998</v>
          </cell>
          <cell r="F44">
            <v>-5499.6509999999998</v>
          </cell>
          <cell r="G44">
            <v>-14.723852419726885</v>
          </cell>
          <cell r="H44">
            <v>-6059.166666666667</v>
          </cell>
          <cell r="J44">
            <v>-6059.166666666667</v>
          </cell>
          <cell r="K44">
            <v>-18.561582159522043</v>
          </cell>
          <cell r="L44">
            <v>-72710</v>
          </cell>
          <cell r="N44">
            <v>-72710</v>
          </cell>
          <cell r="O44">
            <v>-13.201374061324387</v>
          </cell>
        </row>
        <row r="45">
          <cell r="B45" t="str">
            <v>260</v>
          </cell>
          <cell r="C45" t="str">
            <v xml:space="preserve"> PROVISIONES</v>
          </cell>
          <cell r="D45">
            <v>0</v>
          </cell>
          <cell r="F45">
            <v>0</v>
          </cell>
          <cell r="G45">
            <v>0</v>
          </cell>
          <cell r="H45">
            <v>0</v>
          </cell>
          <cell r="J45">
            <v>0</v>
          </cell>
          <cell r="K45">
            <v>0</v>
          </cell>
          <cell r="L45">
            <v>0</v>
          </cell>
          <cell r="N45">
            <v>0</v>
          </cell>
          <cell r="O45">
            <v>0</v>
          </cell>
        </row>
        <row r="46">
          <cell r="B46" t="str">
            <v>270</v>
          </cell>
          <cell r="C46" t="str">
            <v xml:space="preserve"> GASTOS FINANCIEROS</v>
          </cell>
          <cell r="D46">
            <v>0</v>
          </cell>
          <cell r="F46">
            <v>0</v>
          </cell>
          <cell r="G46">
            <v>0</v>
          </cell>
          <cell r="H46">
            <v>0</v>
          </cell>
          <cell r="J46">
            <v>0</v>
          </cell>
          <cell r="K46">
            <v>0</v>
          </cell>
          <cell r="L46">
            <v>0</v>
          </cell>
          <cell r="N46">
            <v>0</v>
          </cell>
          <cell r="O46">
            <v>0</v>
          </cell>
        </row>
        <row r="47">
          <cell r="B47" t="str">
            <v>280</v>
          </cell>
          <cell r="C47" t="str">
            <v xml:space="preserve"> TOTAL GASTOS</v>
          </cell>
          <cell r="D47">
            <v>-16298.842999999999</v>
          </cell>
          <cell r="E47">
            <v>-9149.2630485057398</v>
          </cell>
          <cell r="F47">
            <v>-25448.106048505739</v>
          </cell>
          <cell r="G47">
            <v>-68.130533704731008</v>
          </cell>
          <cell r="H47">
            <v>-16733.916666666668</v>
          </cell>
          <cell r="I47">
            <v>-8880.4451523429361</v>
          </cell>
          <cell r="J47">
            <v>-25614.361819009602</v>
          </cell>
          <cell r="K47">
            <v>-78.466744277365606</v>
          </cell>
          <cell r="L47">
            <v>-200807</v>
          </cell>
          <cell r="M47">
            <v>-138720.32262659754</v>
          </cell>
          <cell r="N47">
            <v>-339527.32262659754</v>
          </cell>
          <cell r="O47">
            <v>-61.645264613308768</v>
          </cell>
        </row>
        <row r="49">
          <cell r="B49" t="str">
            <v>290</v>
          </cell>
          <cell r="C49" t="str">
            <v xml:space="preserve"> RESULTADO EXPLOTACIÓN</v>
          </cell>
          <cell r="D49">
            <v>7026.5710000000054</v>
          </cell>
          <cell r="E49">
            <v>-9149.2630485057398</v>
          </cell>
          <cell r="F49">
            <v>-2122.6920485057344</v>
          </cell>
          <cell r="G49">
            <v>-5.6829432367119619</v>
          </cell>
          <cell r="H49">
            <v>5368.8967358097398</v>
          </cell>
          <cell r="I49">
            <v>-8880.4451523429361</v>
          </cell>
          <cell r="J49">
            <v>-3511.5484165331964</v>
          </cell>
          <cell r="K49">
            <v>-10.757237426591189</v>
          </cell>
          <cell r="L49">
            <v>163721</v>
          </cell>
          <cell r="M49">
            <v>-138720.32262659754</v>
          </cell>
          <cell r="N49">
            <v>25000.677373402461</v>
          </cell>
          <cell r="O49">
            <v>4.5391733433196908</v>
          </cell>
        </row>
        <row r="51">
          <cell r="B51" t="str">
            <v>300</v>
          </cell>
          <cell r="C51" t="str">
            <v xml:space="preserve"> INGRESOS FINANCIEROS</v>
          </cell>
          <cell r="D51">
            <v>0.46</v>
          </cell>
          <cell r="F51">
            <v>0.46</v>
          </cell>
          <cell r="G51">
            <v>1.231527621129844E-3</v>
          </cell>
          <cell r="H51">
            <v>0</v>
          </cell>
          <cell r="J51">
            <v>0</v>
          </cell>
          <cell r="K51">
            <v>0</v>
          </cell>
          <cell r="L51">
            <v>0</v>
          </cell>
          <cell r="N51">
            <v>0</v>
          </cell>
          <cell r="O51">
            <v>0</v>
          </cell>
        </row>
        <row r="52">
          <cell r="B52" t="str">
            <v>305</v>
          </cell>
          <cell r="C52" t="str">
            <v xml:space="preserve"> OTROS INGRESOS</v>
          </cell>
          <cell r="D52">
            <v>565.27099999999996</v>
          </cell>
          <cell r="F52">
            <v>565.27099999999996</v>
          </cell>
          <cell r="G52">
            <v>1.5133627172254087</v>
          </cell>
          <cell r="H52">
            <v>591.66666666666663</v>
          </cell>
          <cell r="J52">
            <v>591.66666666666663</v>
          </cell>
          <cell r="K52">
            <v>1.8125049282437971</v>
          </cell>
          <cell r="L52">
            <v>7100</v>
          </cell>
          <cell r="N52">
            <v>7100</v>
          </cell>
          <cell r="O52">
            <v>1.289090301683443</v>
          </cell>
        </row>
        <row r="53">
          <cell r="B53" t="str">
            <v>310</v>
          </cell>
          <cell r="C53" t="str">
            <v xml:space="preserve"> RESULTADOS EXTRAORDINARIOS</v>
          </cell>
          <cell r="D53">
            <v>500</v>
          </cell>
          <cell r="F53">
            <v>500</v>
          </cell>
          <cell r="G53">
            <v>1.3386169794889609</v>
          </cell>
          <cell r="H53">
            <v>500</v>
          </cell>
          <cell r="J53">
            <v>500</v>
          </cell>
          <cell r="K53">
            <v>1.5316943055581385</v>
          </cell>
          <cell r="L53">
            <v>0</v>
          </cell>
          <cell r="N53">
            <v>0</v>
          </cell>
          <cell r="O53">
            <v>0</v>
          </cell>
        </row>
        <row r="54">
          <cell r="B54" t="str">
            <v>320</v>
          </cell>
          <cell r="C54" t="str">
            <v xml:space="preserve"> INDEMNIZACIONES Y OTRAS</v>
          </cell>
          <cell r="D54">
            <v>0</v>
          </cell>
          <cell r="F54">
            <v>0</v>
          </cell>
          <cell r="G54">
            <v>0</v>
          </cell>
          <cell r="H54">
            <v>0</v>
          </cell>
          <cell r="J54">
            <v>0</v>
          </cell>
          <cell r="K54">
            <v>0</v>
          </cell>
          <cell r="L54">
            <v>0</v>
          </cell>
          <cell r="N54">
            <v>0</v>
          </cell>
          <cell r="O54">
            <v>0</v>
          </cell>
        </row>
        <row r="55">
          <cell r="B55" t="str">
            <v>330</v>
          </cell>
          <cell r="C55" t="str">
            <v xml:space="preserve"> TOTAL RESULTADOS ATÍPICOS</v>
          </cell>
          <cell r="D55">
            <v>1065.731</v>
          </cell>
          <cell r="E55">
            <v>0</v>
          </cell>
          <cell r="F55">
            <v>1065.731</v>
          </cell>
          <cell r="G55">
            <v>2.8532112243354995</v>
          </cell>
          <cell r="H55">
            <v>1091.6666666666665</v>
          </cell>
          <cell r="I55">
            <v>0</v>
          </cell>
          <cell r="J55">
            <v>1091.6666666666665</v>
          </cell>
          <cell r="K55">
            <v>3.3441992338019353</v>
          </cell>
          <cell r="L55">
            <v>7100</v>
          </cell>
          <cell r="M55">
            <v>0</v>
          </cell>
          <cell r="N55">
            <v>7100</v>
          </cell>
          <cell r="O55">
            <v>1.289090301683443</v>
          </cell>
        </row>
        <row r="57">
          <cell r="B57" t="str">
            <v>340</v>
          </cell>
          <cell r="C57" t="str">
            <v xml:space="preserve"> RESULTADO CERCASA</v>
          </cell>
          <cell r="D57">
            <v>8092.3020000000051</v>
          </cell>
          <cell r="E57">
            <v>-9149.2630485057398</v>
          </cell>
          <cell r="F57">
            <v>-1056.9610485057347</v>
          </cell>
          <cell r="G57">
            <v>-2.8297320123764633</v>
          </cell>
          <cell r="H57">
            <v>6460.5634024764058</v>
          </cell>
          <cell r="I57">
            <v>-8880.4451523429361</v>
          </cell>
          <cell r="J57">
            <v>-2419.8817498665303</v>
          </cell>
          <cell r="K57">
            <v>-7.413038192789255</v>
          </cell>
          <cell r="L57">
            <v>170821</v>
          </cell>
          <cell r="M57">
            <v>-138720.32262659754</v>
          </cell>
          <cell r="N57">
            <v>32100.677373402461</v>
          </cell>
          <cell r="O57">
            <v>5.8282636450031333</v>
          </cell>
        </row>
      </sheetData>
      <sheetData sheetId="1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EXPLOTACION F04-F05 "/>
      <sheetName val="EXPLOT AGUA"/>
      <sheetName val="EXPLOT AGUA PET"/>
      <sheetName val="PM2"/>
      <sheetName val="PM2 PET"/>
      <sheetName val="Calculo Pet"/>
      <sheetName val="JUSTIFIC"/>
      <sheetName val="JUSTIFIC (2)"/>
      <sheetName val="GRAL F00"/>
      <sheetName val="GRAL F01"/>
      <sheetName val="GRAL F02"/>
      <sheetName val="GRAL F03"/>
      <sheetName val="RES HLS"/>
      <sheetName val="040"/>
      <sheetName val="050"/>
      <sheetName val="110"/>
      <sheetName val="120"/>
      <sheetName val="130"/>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ty_info"/>
      <sheetName val="TB_DATA"/>
      <sheetName val="VFR_DATA"/>
      <sheetName val="COMMENT_DATA"/>
      <sheetName val="CATEGORY_DATA"/>
      <sheetName val="outWF"/>
      <sheetName val="Index"/>
      <sheetName val="INFO"/>
      <sheetName val="WF"/>
      <sheetName val="SW"/>
      <sheetName val="SWC"/>
      <sheetName val="JESW"/>
      <sheetName val="TW"/>
      <sheetName val="TWE"/>
      <sheetName val="TWC"/>
      <sheetName val="JETW"/>
      <sheetName val="Sheet1"/>
      <sheetName val="GL"/>
      <sheetName val="S"/>
      <sheetName val="QA"/>
    </sheetNames>
    <sheetDataSet>
      <sheetData sheetId="0">
        <row r="2">
          <cell r="M2" t="str">
            <v>NOK</v>
          </cell>
        </row>
      </sheetData>
      <sheetData sheetId="1"/>
      <sheetData sheetId="2"/>
      <sheetData sheetId="3"/>
      <sheetData sheetId="4"/>
      <sheetData sheetId="5"/>
      <sheetData sheetId="6"/>
      <sheetData sheetId="7">
        <row r="20">
          <cell r="D20" t="str">
            <v>USD</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UR"/>
      <sheetName val="ESN_Summary"/>
      <sheetName val="P&amp;L"/>
      <sheetName val="Assumptions"/>
      <sheetName val="Interim"/>
      <sheetName val="Q1 06 results"/>
      <sheetName val="Balance sheet by units"/>
      <sheetName val="Spagna + Moto"/>
      <sheetName val="2006 SOP on EBITDA"/>
      <sheetName val="2006 SOP on EBIT"/>
      <sheetName val="Graphs"/>
      <sheetName val="CAGR"/>
      <sheetName val="Ratio"/>
      <sheetName val="ESN_Summary INPUT"/>
      <sheetName val="TRIPLE SOP"/>
      <sheetName val="Evaluation"/>
      <sheetName val="Graph beef mkt"/>
      <sheetName val="Net Debt evolution"/>
      <sheetName val="Foglio1"/>
      <sheetName val="Q4 05 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isk2"/>
      <sheetName val="Risk1"/>
      <sheetName val="Hoja5"/>
      <sheetName val="Hoja4"/>
      <sheetName val="Hoja3"/>
      <sheetName val="Hoja2"/>
      <sheetName val="Risk Assessment BudgetF04"/>
    </sheetNames>
    <sheetDataSet>
      <sheetData sheetId="0" refreshError="1"/>
      <sheetData sheetId="1" refreshError="1"/>
      <sheetData sheetId="2" refreshError="1"/>
      <sheetData sheetId="3" refreshError="1">
        <row r="1">
          <cell r="A1" t="str">
            <v>H</v>
          </cell>
        </row>
        <row r="2">
          <cell r="A2" t="str">
            <v>MH</v>
          </cell>
        </row>
        <row r="3">
          <cell r="A3" t="str">
            <v>M</v>
          </cell>
        </row>
        <row r="4">
          <cell r="A4" t="str">
            <v>L</v>
          </cell>
        </row>
      </sheetData>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Hoja3"/>
      <sheetName val="Hoja1"/>
    </sheetNames>
    <sheetDataSet>
      <sheetData sheetId="0" refreshError="1"/>
      <sheetData sheetId="1" refreshError="1">
        <row r="1">
          <cell r="A1" t="str">
            <v>H</v>
          </cell>
        </row>
        <row r="2">
          <cell r="A2" t="str">
            <v>M</v>
          </cell>
        </row>
        <row r="3">
          <cell r="A3" t="str">
            <v>L</v>
          </cell>
        </row>
      </sheetData>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sheetName val="KPI new"/>
      <sheetName val="KPI new by country"/>
      <sheetName val="KPI"/>
      <sheetName val="KPI by Country"/>
      <sheetName val="KPI Graphs"/>
      <sheetName val="Income Statement - Consol"/>
      <sheetName val="Income Statement - Cons by Co"/>
      <sheetName val="Balance sheet - Consol"/>
      <sheetName val="Balance sheet - Cons by Co"/>
      <sheetName val="MCF - Consolidation"/>
      <sheetName val="MCF - Cons by Country"/>
      <sheetName val="EVA - Consolidation"/>
      <sheetName val="EVA - Cons by Country"/>
      <sheetName val="Valuation - Consolidation"/>
      <sheetName val="Valuation - Cons by Country"/>
      <sheetName val="Income Statement - Sum of Parts"/>
      <sheetName val="Balance sheet - Sum of Parts"/>
      <sheetName val="EVA - Cons Calc"/>
      <sheetName val="MCF - Sum of Parts"/>
      <sheetName val="Income Statement - CJE Inp"/>
      <sheetName val="Income Statement - CJE Calc"/>
      <sheetName val="Balance sheet - CJE Inp"/>
      <sheetName val="Balance sheet - CJE Calc"/>
      <sheetName val="MCF -  CJE Inp"/>
      <sheetName val="MCF -  CJE Calc"/>
      <sheetName val="Income Statement - Adj Inp"/>
      <sheetName val="Income Statement - Adj Calc"/>
      <sheetName val="Balance sheet - Adj Inp"/>
      <sheetName val="Balance sheet -Adj  Calc"/>
      <sheetName val="Hub Inputs"/>
      <sheetName val="Imported Information"/>
      <sheetName val="Contents"/>
      <sheetName val="Setup"/>
      <sheetName val="Resources"/>
      <sheetName val="Entity"/>
      <sheetName val="Main Macros"/>
      <sheetName val="SABIE"/>
      <sheetName val="SABIE Hub"/>
      <sheetName val="CCC"/>
      <sheetName val="Hungary"/>
      <sheetName val="Poland"/>
      <sheetName val="PU Domestic"/>
      <sheetName val="Romania"/>
      <sheetName val="Russia"/>
      <sheetName val="Slovakia"/>
      <sheetName val="Inputs"/>
      <sheetName val="Calculations"/>
      <sheetName val="KPI Graph Ranges"/>
      <sheetName val="Imported"/>
      <sheetName val="Fin Reports"/>
      <sheetName val="Hub Reports"/>
      <sheetName val="Country Reports"/>
      <sheetName val="Finance IT &amp; Pr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structions"/>
      <sheetName val="Report Menu"/>
      <sheetName val="Rep-LC P&amp;L"/>
      <sheetName val="Rep-LC P&amp;LHL"/>
      <sheetName val="Rep-USD P&amp;L"/>
      <sheetName val="Rep-USD P&amp;LHL"/>
      <sheetName val="Rep-LC BS"/>
      <sheetName val="Rep-LC MCF"/>
      <sheetName val="Rep-LC KPI2"/>
      <sheetName val="Rep-USD KPI2"/>
      <sheetName val="Rep-USD KPI1"/>
      <sheetName val="Rep-LC KPI1    "/>
      <sheetName val="Rep-USD BS"/>
      <sheetName val="Rep-USD MCF"/>
      <sheetName val="Rep-USD EVA"/>
      <sheetName val="Rep-LC EVA"/>
      <sheetName val="Model Menu"/>
      <sheetName val="Brands &amp; Variants"/>
      <sheetName val="BV Allocation Inp"/>
      <sheetName val="SKUs"/>
      <sheetName val="Export BrandLoc"/>
      <sheetName val="Intergroup Setup"/>
      <sheetName val="Macroeconomic Inp"/>
      <sheetName val="Self Prod Volume Inp"/>
      <sheetName val="Imported Volume Inp"/>
      <sheetName val="Capex Inp"/>
      <sheetName val="Capin Inp"/>
      <sheetName val="Domestic List Price Inp"/>
      <sheetName val="Trade Discounts Inp"/>
      <sheetName val="Distribution Discount Inp"/>
      <sheetName val="Excise Rate Inp"/>
      <sheetName val="Beer Cost Inp"/>
      <sheetName val="Packaging Cost Inp"/>
      <sheetName val="Import Cost Inp"/>
      <sheetName val="Non Group Royalty Inp"/>
      <sheetName val="Group Royalty Inp"/>
      <sheetName val="Primary Distr Inp"/>
      <sheetName val="Secondary Distr Inp"/>
      <sheetName val="Other Distr Costs Inp"/>
      <sheetName val="Variable Costs Other Inp"/>
      <sheetName val="Mktg ATL Inp"/>
      <sheetName val="Mktg BTL Inp"/>
      <sheetName val="Mktg - BTL MARK"/>
      <sheetName val="Mktg - R&amp;D"/>
      <sheetName val="Mktg - Sponsorships Inp"/>
      <sheetName val="Mktg - Other Inp"/>
      <sheetName val="Export Inp"/>
      <sheetName val="Fixed Costs CFC Inp"/>
      <sheetName val="Intergroup Charges Inp"/>
      <sheetName val="Miscellaneous Income Inp"/>
      <sheetName val="Working Capital Inp"/>
      <sheetName val="Borrowings &amp; Interest Inp"/>
      <sheetName val="Taxation Inp"/>
      <sheetName val="Dividends Inp"/>
      <sheetName val="Capital Inp"/>
      <sheetName val="FA LB Detailed Inp"/>
      <sheetName val="FA PVE Detailed Inp"/>
      <sheetName val="FA Containers Detailed Inp"/>
      <sheetName val="FA Leased assets Detailed Inp"/>
      <sheetName val="Fixed Assets Detailed Inp"/>
      <sheetName val="EVA Inp"/>
      <sheetName val="Containers"/>
      <sheetName val="Capex Calc"/>
      <sheetName val="Total Domestic Vol by SKU"/>
      <sheetName val="Export Calc"/>
      <sheetName val="GM Summary by Variant"/>
      <sheetName val="GM Summary by Brand"/>
      <sheetName val="Imported Calc"/>
      <sheetName val="Exported Calc"/>
      <sheetName val="Fixed Costs Summary"/>
      <sheetName val="Fixed Assets Summary Calc"/>
      <sheetName val="FA LB Detailed Calc"/>
      <sheetName val="FA PVE Detailed Calc"/>
      <sheetName val="FA Containers Detailed Calc"/>
      <sheetName val="FA  Leased assets Detailed Calc"/>
      <sheetName val="EVA calc"/>
      <sheetName val="Fixed Assets Summary"/>
      <sheetName val="Working Capital Calc"/>
      <sheetName val="Borrowings &amp; Interest Calc"/>
      <sheetName val="Taxation Calc"/>
      <sheetName val="Dividends Calc"/>
      <sheetName val="Capital Calc"/>
      <sheetName val="GM Summary Calc"/>
      <sheetName val="Setup"/>
      <sheetName val="GSI by SKU"/>
      <sheetName val="Trade Discounts by SKU"/>
      <sheetName val="Distribution Discounts by SKU"/>
      <sheetName val="Excise by SKU"/>
      <sheetName val="NPR by SKU"/>
      <sheetName val="Cost of Sales by SKU"/>
      <sheetName val="Non-Group Royalties by SKU"/>
      <sheetName val="Group Royalties by SKU"/>
      <sheetName val="Primary Distr by SKU"/>
      <sheetName val="Secondary Distr by SKU"/>
      <sheetName val="Other Distr Costs by SKU"/>
      <sheetName val="Gross Margin by SKU"/>
      <sheetName val="Net Margin by SKU"/>
      <sheetName val="LC MCF"/>
      <sheetName val="LC P&amp;L"/>
      <sheetName val="LC P&amp;L (non-stat)"/>
      <sheetName val="USD P&amp;L (non stat)"/>
      <sheetName val="LC BS"/>
      <sheetName val="USD BS"/>
      <sheetName val="USD BS Adjustments Inp"/>
      <sheetName val="USD EVA"/>
      <sheetName val="USD 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row r="15">
          <cell r="C15" t="str">
            <v>Strategic plan F05-F10</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llocation (3.1)"/>
      <sheetName val="SintesiC1a"/>
      <sheetName val="mese"/>
      <sheetName val="Previsione BU consumer IAS"/>
      <sheetName val="#RIF"/>
      <sheetName val="da non cancellare"/>
      <sheetName val="Noi2"/>
    </sheetNames>
    <definedNames>
      <definedName name="sum_loc_mins"/>
      <definedName name="sum_mins"/>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gio-dicembre"/>
      <sheetName val="altri cse-pubblicita"/>
      <sheetName val="gennaio-marzo"/>
      <sheetName val="riepilogofondoante21maggio"/>
      <sheetName val="adjtotalefac+cse"/>
      <sheetName val="maggio_dicemb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BRICATI"/>
      <sheetName val="FABB. USO UFFICIO"/>
      <sheetName val="FABB.COMMERCIALI"/>
      <sheetName val="LABORATORIO"/>
      <sheetName val="SERVIZI SOCIALI"/>
      <sheetName val="SERVIZI SOCIALI &lt; 1"/>
      <sheetName val="SPILLATURA"/>
      <sheetName val="FRIGOVETRINE"/>
      <sheetName val="GABBIE"/>
      <sheetName val="BOTTIGLIE"/>
      <sheetName val="FUSTI"/>
      <sheetName val="PALETTE"/>
      <sheetName val="AUTOMEZZI"/>
      <sheetName val="AUTOVETTURE"/>
      <sheetName val="MOBILIO"/>
      <sheetName val="MOBILIO &lt; 1"/>
      <sheetName val="ARR.PRESSO TERZI"/>
      <sheetName val="PADIG.FIERE"/>
      <sheetName val="MATERIALE IN COMODATO"/>
      <sheetName val="MACC.ELETT."/>
      <sheetName val="MACC.ELETT. &lt; 1"/>
      <sheetName val="MACC. NON FUNZIONA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REPORT"/>
      <sheetName val="Rep. economico"/>
      <sheetName val="Rep. commerciale 1"/>
      <sheetName val="Rep. commerciale 2"/>
      <sheetName val="Rep. finanza"/>
      <sheetName val="Rep. personale"/>
      <sheetName val="Rep. investimenti"/>
      <sheetName val="Rep. progetti speciali"/>
      <sheetName val="Control"/>
      <sheetName val="SP_Ricl"/>
      <sheetName val="Finanza"/>
      <sheetName val="INDICE_REPORT"/>
      <sheetName val="Rep__economico"/>
      <sheetName val="Rep__commerciale_1"/>
      <sheetName val="Rep__commerciale_2"/>
      <sheetName val="Rep__finanza"/>
      <sheetName val="Rep__personale"/>
      <sheetName val="Rep__investimenti"/>
      <sheetName val="Rep__progetti_speciali"/>
    </sheetNames>
    <sheetDataSet>
      <sheetData sheetId="0"/>
      <sheetData sheetId="1"/>
      <sheetData sheetId="2" refreshError="1">
        <row r="2">
          <cell r="A2" t="str">
            <v>MONTICCHIO GAUDIANELLO S.p.a.</v>
          </cell>
        </row>
        <row r="3">
          <cell r="A3" t="str">
            <v>AREA COMMERCIALE</v>
          </cell>
        </row>
        <row r="4">
          <cell r="B4" t="str">
            <v>Analisi vendite (in valore)</v>
          </cell>
          <cell r="T4" t="str">
            <v>Importi in Lire milioni</v>
          </cell>
        </row>
        <row r="8">
          <cell r="B8" t="str">
            <v>DELTA</v>
          </cell>
          <cell r="J8" t="str">
            <v>DESCRIZIONE</v>
          </cell>
          <cell r="N8" t="str">
            <v>LIRE MILIONI</v>
          </cell>
        </row>
        <row r="10">
          <cell r="B10">
            <v>1997</v>
          </cell>
          <cell r="F10" t="str">
            <v>BUDGET '98</v>
          </cell>
          <cell r="N10">
            <v>1997</v>
          </cell>
          <cell r="Q10">
            <v>1998</v>
          </cell>
          <cell r="T10" t="str">
            <v>BUDGET '98</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J13" t="str">
            <v>GAUDIANELLO</v>
          </cell>
          <cell r="X13" t="str">
            <v>Gaudianello</v>
          </cell>
        </row>
        <row r="14">
          <cell r="B14">
            <v>-159</v>
          </cell>
          <cell r="C14">
            <v>-9.1748413156376234</v>
          </cell>
          <cell r="F14">
            <v>1509</v>
          </cell>
          <cell r="G14">
            <v>2321.5384615384614</v>
          </cell>
          <cell r="K14" t="str">
            <v>VAR 0,92</v>
          </cell>
          <cell r="N14">
            <v>1733</v>
          </cell>
          <cell r="O14">
            <v>19.699897692395137</v>
          </cell>
          <cell r="Q14">
            <v>1574</v>
          </cell>
          <cell r="R14">
            <v>15.533405704135003</v>
          </cell>
          <cell r="T14">
            <v>65</v>
          </cell>
          <cell r="U14">
            <v>11.818181818181818</v>
          </cell>
        </row>
        <row r="15">
          <cell r="B15">
            <v>1084</v>
          </cell>
          <cell r="C15">
            <v>16.191187453323373</v>
          </cell>
          <cell r="F15">
            <v>7714</v>
          </cell>
          <cell r="G15">
            <v>11867.692307692307</v>
          </cell>
          <cell r="K15" t="str">
            <v>PET 1,5</v>
          </cell>
          <cell r="N15">
            <v>6695</v>
          </cell>
          <cell r="O15">
            <v>76.105490508127772</v>
          </cell>
          <cell r="Q15">
            <v>7779</v>
          </cell>
          <cell r="R15">
            <v>76.768972663574459</v>
          </cell>
          <cell r="T15">
            <v>65</v>
          </cell>
          <cell r="U15">
            <v>11.818181818181818</v>
          </cell>
        </row>
        <row r="16">
          <cell r="B16">
            <v>1</v>
          </cell>
          <cell r="C16">
            <v>0.3003003003003003</v>
          </cell>
          <cell r="F16">
            <v>269</v>
          </cell>
          <cell r="G16">
            <v>413.84615384615387</v>
          </cell>
          <cell r="K16" t="str">
            <v>PET 0,5</v>
          </cell>
          <cell r="N16">
            <v>333</v>
          </cell>
          <cell r="O16">
            <v>3.7853813800159148</v>
          </cell>
          <cell r="Q16">
            <v>334</v>
          </cell>
          <cell r="R16">
            <v>3.2961610579295373</v>
          </cell>
          <cell r="T16">
            <v>65</v>
          </cell>
          <cell r="U16">
            <v>11.818181818181818</v>
          </cell>
        </row>
        <row r="17">
          <cell r="B17">
            <v>926</v>
          </cell>
          <cell r="C17">
            <v>10.569569683826046</v>
          </cell>
          <cell r="F17">
            <v>9492</v>
          </cell>
          <cell r="G17">
            <v>4867.6923076923076</v>
          </cell>
          <cell r="J17" t="str">
            <v>TOTALE</v>
          </cell>
          <cell r="N17">
            <v>8761</v>
          </cell>
          <cell r="O17">
            <v>99.590769580538819</v>
          </cell>
          <cell r="Q17">
            <v>9687</v>
          </cell>
          <cell r="R17">
            <v>95.598539425639004</v>
          </cell>
          <cell r="T17">
            <v>195</v>
          </cell>
          <cell r="U17">
            <v>35.454545454545453</v>
          </cell>
        </row>
        <row r="19">
          <cell r="J19" t="str">
            <v>NINFA</v>
          </cell>
          <cell r="X19" t="str">
            <v>Ninfa</v>
          </cell>
        </row>
        <row r="20">
          <cell r="B20">
            <v>42</v>
          </cell>
          <cell r="F20">
            <v>-33</v>
          </cell>
          <cell r="G20">
            <v>-44</v>
          </cell>
          <cell r="K20" t="str">
            <v>VAR 0,92</v>
          </cell>
          <cell r="O20">
            <v>0</v>
          </cell>
          <cell r="Q20">
            <v>42</v>
          </cell>
          <cell r="R20">
            <v>0.41448731866179811</v>
          </cell>
          <cell r="T20">
            <v>75</v>
          </cell>
          <cell r="U20">
            <v>13.636363636363635</v>
          </cell>
        </row>
        <row r="21">
          <cell r="B21">
            <v>120</v>
          </cell>
          <cell r="F21">
            <v>40</v>
          </cell>
          <cell r="G21">
            <v>50</v>
          </cell>
          <cell r="K21" t="str">
            <v>PET 2</v>
          </cell>
          <cell r="O21">
            <v>0</v>
          </cell>
          <cell r="Q21">
            <v>120</v>
          </cell>
          <cell r="R21">
            <v>1.1842494818908516</v>
          </cell>
          <cell r="T21">
            <v>80</v>
          </cell>
          <cell r="U21">
            <v>14.545454545454545</v>
          </cell>
        </row>
        <row r="22">
          <cell r="B22">
            <v>194</v>
          </cell>
          <cell r="F22">
            <v>109</v>
          </cell>
          <cell r="G22">
            <v>128.23529411764707</v>
          </cell>
          <cell r="K22" t="str">
            <v>PET 1,5</v>
          </cell>
          <cell r="O22">
            <v>0</v>
          </cell>
          <cell r="Q22">
            <v>194</v>
          </cell>
          <cell r="R22">
            <v>1.91453666239021</v>
          </cell>
          <cell r="T22">
            <v>85</v>
          </cell>
          <cell r="U22">
            <v>15.454545454545453</v>
          </cell>
        </row>
        <row r="23">
          <cell r="B23">
            <v>55</v>
          </cell>
          <cell r="F23">
            <v>5</v>
          </cell>
          <cell r="G23">
            <v>10</v>
          </cell>
          <cell r="K23" t="str">
            <v>PET 0,5</v>
          </cell>
          <cell r="O23">
            <v>0</v>
          </cell>
          <cell r="Q23">
            <v>55</v>
          </cell>
          <cell r="R23">
            <v>0.54278101253330702</v>
          </cell>
          <cell r="T23">
            <v>50</v>
          </cell>
          <cell r="U23">
            <v>9.0909090909090917</v>
          </cell>
        </row>
        <row r="24">
          <cell r="B24">
            <v>411</v>
          </cell>
          <cell r="F24">
            <v>121</v>
          </cell>
          <cell r="G24">
            <v>41.724137931034484</v>
          </cell>
          <cell r="J24" t="str">
            <v>TOTALE</v>
          </cell>
          <cell r="O24">
            <v>0</v>
          </cell>
          <cell r="Q24">
            <v>411</v>
          </cell>
          <cell r="R24">
            <v>4.0560544754761665</v>
          </cell>
          <cell r="T24">
            <v>290</v>
          </cell>
          <cell r="U24">
            <v>52.72727272727272</v>
          </cell>
        </row>
        <row r="27">
          <cell r="J27" t="str">
            <v>GAUDI'</v>
          </cell>
          <cell r="X27" t="str">
            <v>Gaudì</v>
          </cell>
        </row>
        <row r="28">
          <cell r="B28">
            <v>-1</v>
          </cell>
          <cell r="C28">
            <v>-2.7777777777777777</v>
          </cell>
          <cell r="F28">
            <v>-30</v>
          </cell>
          <cell r="G28">
            <v>-46.153846153846153</v>
          </cell>
          <cell r="K28" t="str">
            <v>BT 0,10 CL</v>
          </cell>
          <cell r="N28">
            <v>36</v>
          </cell>
          <cell r="O28">
            <v>0.40923041946117994</v>
          </cell>
          <cell r="Q28">
            <v>35</v>
          </cell>
          <cell r="R28">
            <v>0.34540609888483176</v>
          </cell>
          <cell r="T28">
            <v>65</v>
          </cell>
          <cell r="U28">
            <v>11.818181818181818</v>
          </cell>
        </row>
        <row r="30">
          <cell r="B30">
            <v>1336</v>
          </cell>
          <cell r="C30">
            <v>7.7917919060482683</v>
          </cell>
          <cell r="F30">
            <v>9583</v>
          </cell>
          <cell r="G30">
            <v>4863.2625994694963</v>
          </cell>
          <cell r="J30" t="str">
            <v>TOTALE</v>
          </cell>
          <cell r="N30">
            <v>8797</v>
          </cell>
          <cell r="O30">
            <v>100</v>
          </cell>
          <cell r="Q30">
            <v>10133</v>
          </cell>
          <cell r="R30">
            <v>100</v>
          </cell>
          <cell r="T30">
            <v>550</v>
          </cell>
          <cell r="U30">
            <v>100</v>
          </cell>
        </row>
        <row r="34">
          <cell r="A34" t="str">
            <v>NOTE</v>
          </cell>
        </row>
        <row r="37">
          <cell r="A37" t="str">
            <v>&gt; In attuazione al PIANO COMMERCIALE 1998 sono stati effettuati:</v>
          </cell>
        </row>
        <row r="38">
          <cell r="C38" t="str">
            <v>- sconto extra in fattura 6% per GAUDIANELLO (circa £.55 milioni)</v>
          </cell>
        </row>
        <row r="39">
          <cell r="C39" t="str">
            <v>- CANVASS Febbraio - Marzo su tutta la GAMMA (circa £.300 milioni)</v>
          </cell>
        </row>
        <row r="40">
          <cell r="AC40" t="str">
            <v>MONTICCHIO GAUDIANELLO S.p.a.</v>
          </cell>
        </row>
        <row r="41">
          <cell r="AC41" t="str">
            <v>AREA COMMERCIALE</v>
          </cell>
        </row>
        <row r="42">
          <cell r="AD42" t="str">
            <v>Analisi vendite (in quantità)</v>
          </cell>
          <cell r="AW42" t="str">
            <v>Unità in milioni di pezzi</v>
          </cell>
        </row>
        <row r="46">
          <cell r="AD46" t="str">
            <v>DELTA</v>
          </cell>
          <cell r="AL46" t="str">
            <v>DESCRIZIONE</v>
          </cell>
          <cell r="AP46" t="str">
            <v>PEZZI</v>
          </cell>
        </row>
        <row r="48">
          <cell r="AD48">
            <v>1997</v>
          </cell>
          <cell r="AH48" t="str">
            <v>BUDGET '98</v>
          </cell>
          <cell r="AP48">
            <v>1997</v>
          </cell>
          <cell r="AS48">
            <v>1998</v>
          </cell>
          <cell r="AV48" t="str">
            <v>BUDGET '98</v>
          </cell>
        </row>
        <row r="49">
          <cell r="AD49" t="str">
            <v>Unità</v>
          </cell>
          <cell r="AE49" t="str">
            <v>%</v>
          </cell>
          <cell r="AH49" t="str">
            <v>Unità</v>
          </cell>
          <cell r="AI49" t="str">
            <v>%</v>
          </cell>
          <cell r="AP49" t="str">
            <v>Unità</v>
          </cell>
          <cell r="AQ49" t="str">
            <v>%</v>
          </cell>
          <cell r="AS49" t="str">
            <v>Unità</v>
          </cell>
          <cell r="AT49" t="str">
            <v>%</v>
          </cell>
          <cell r="AV49" t="str">
            <v>Unità</v>
          </cell>
          <cell r="AW49" t="str">
            <v>%</v>
          </cell>
        </row>
        <row r="50">
          <cell r="AY50" t="str">
            <v>Gaudianello</v>
          </cell>
        </row>
        <row r="51">
          <cell r="AL51" t="str">
            <v>GAUDIANELLO</v>
          </cell>
        </row>
        <row r="52">
          <cell r="AD52">
            <v>-0.19999999999999929</v>
          </cell>
          <cell r="AE52">
            <v>-2.0618556701030855</v>
          </cell>
          <cell r="AH52">
            <v>-0.5</v>
          </cell>
          <cell r="AI52">
            <v>-5</v>
          </cell>
          <cell r="AM52" t="str">
            <v>VAR 0,92</v>
          </cell>
          <cell r="AP52">
            <v>9.6999999999999993</v>
          </cell>
          <cell r="AQ52">
            <v>32.550335570469798</v>
          </cell>
          <cell r="AS52">
            <v>9.5</v>
          </cell>
          <cell r="AT52">
            <v>27.377521613832851</v>
          </cell>
          <cell r="AV52">
            <v>10</v>
          </cell>
          <cell r="AW52">
            <v>27.24795640326975</v>
          </cell>
        </row>
        <row r="53">
          <cell r="AD53">
            <v>3.1000000000000014</v>
          </cell>
          <cell r="AE53">
            <v>16.756756756756765</v>
          </cell>
          <cell r="AH53">
            <v>1.2000000000000028</v>
          </cell>
          <cell r="AI53">
            <v>5.8823529411764852</v>
          </cell>
          <cell r="AM53" t="str">
            <v>PET 1,5</v>
          </cell>
          <cell r="AP53">
            <v>18.5</v>
          </cell>
          <cell r="AQ53">
            <v>62.080536912751668</v>
          </cell>
          <cell r="AS53">
            <v>21.6</v>
          </cell>
          <cell r="AT53">
            <v>62.247838616714702</v>
          </cell>
          <cell r="AV53">
            <v>20.399999999999999</v>
          </cell>
          <cell r="AW53">
            <v>55.585831062670287</v>
          </cell>
        </row>
        <row r="54">
          <cell r="AD54">
            <v>0.10000000000000009</v>
          </cell>
          <cell r="AE54">
            <v>6.6666666666666723</v>
          </cell>
          <cell r="AH54">
            <v>-9.9999999999999867E-2</v>
          </cell>
          <cell r="AI54">
            <v>-5.882352941176463</v>
          </cell>
          <cell r="AM54" t="str">
            <v>PET 0,5</v>
          </cell>
          <cell r="AP54">
            <v>1.5</v>
          </cell>
          <cell r="AQ54">
            <v>5.0335570469798654</v>
          </cell>
          <cell r="AS54">
            <v>1.6</v>
          </cell>
          <cell r="AT54">
            <v>4.6109510086455332</v>
          </cell>
          <cell r="AV54">
            <v>1.7</v>
          </cell>
          <cell r="AW54">
            <v>4.6321525885558579</v>
          </cell>
        </row>
        <row r="55">
          <cell r="AD55">
            <v>3.0000000000000036</v>
          </cell>
          <cell r="AE55">
            <v>10.101010101010113</v>
          </cell>
          <cell r="AH55">
            <v>0.60000000000000142</v>
          </cell>
          <cell r="AI55">
            <v>1.8691588785046773</v>
          </cell>
          <cell r="AL55" t="str">
            <v>TOTALE</v>
          </cell>
          <cell r="AP55">
            <v>29.7</v>
          </cell>
          <cell r="AQ55">
            <v>99.664429530201332</v>
          </cell>
          <cell r="AS55">
            <v>32.700000000000003</v>
          </cell>
          <cell r="AT55">
            <v>94.236311239193085</v>
          </cell>
          <cell r="AV55">
            <v>32.1</v>
          </cell>
          <cell r="AW55">
            <v>87.465940054495903</v>
          </cell>
        </row>
        <row r="56">
          <cell r="AY56" t="str">
            <v>Ninfa</v>
          </cell>
        </row>
        <row r="57">
          <cell r="AL57" t="str">
            <v>NINFA</v>
          </cell>
        </row>
        <row r="58">
          <cell r="AD58">
            <v>0.3</v>
          </cell>
          <cell r="AH58">
            <v>-0.2</v>
          </cell>
          <cell r="AI58">
            <v>-40</v>
          </cell>
          <cell r="AM58" t="str">
            <v>VAR 0,92</v>
          </cell>
          <cell r="AS58">
            <v>0.3</v>
          </cell>
          <cell r="AT58">
            <v>0.86455331412103731</v>
          </cell>
          <cell r="AV58">
            <v>0.5</v>
          </cell>
          <cell r="AW58">
            <v>1.3623978201634876</v>
          </cell>
        </row>
        <row r="59">
          <cell r="AD59">
            <v>0.5</v>
          </cell>
          <cell r="AH59">
            <v>-2.2000000000000002</v>
          </cell>
          <cell r="AI59">
            <v>-81.481481481481495</v>
          </cell>
          <cell r="AM59" t="str">
            <v>PET 2</v>
          </cell>
          <cell r="AS59">
            <v>0.5</v>
          </cell>
          <cell r="AT59">
            <v>1.4409221902017291</v>
          </cell>
          <cell r="AV59">
            <v>2.7</v>
          </cell>
          <cell r="AW59">
            <v>7.3569482288828345</v>
          </cell>
        </row>
        <row r="60">
          <cell r="AD60">
            <v>0.7</v>
          </cell>
          <cell r="AH60">
            <v>-0.20000000000000007</v>
          </cell>
          <cell r="AI60">
            <v>-22.222222222222229</v>
          </cell>
          <cell r="AM60" t="str">
            <v>PET 1,5</v>
          </cell>
          <cell r="AS60">
            <v>0.7</v>
          </cell>
          <cell r="AT60">
            <v>2.0172910662824206</v>
          </cell>
          <cell r="AV60">
            <v>0.9</v>
          </cell>
          <cell r="AW60">
            <v>2.4523160762942777</v>
          </cell>
        </row>
        <row r="61">
          <cell r="AD61">
            <v>0.3</v>
          </cell>
          <cell r="AH61">
            <v>-0.10000000000000003</v>
          </cell>
          <cell r="AI61">
            <v>-25.000000000000007</v>
          </cell>
          <cell r="AM61" t="str">
            <v>PET 0,5</v>
          </cell>
          <cell r="AS61">
            <v>0.3</v>
          </cell>
          <cell r="AT61">
            <v>0.86455331412103731</v>
          </cell>
          <cell r="AV61">
            <v>0.4</v>
          </cell>
          <cell r="AW61">
            <v>1.0899182561307901</v>
          </cell>
        </row>
        <row r="62">
          <cell r="AD62">
            <v>1.8</v>
          </cell>
          <cell r="AH62">
            <v>-2.7000000000000011</v>
          </cell>
          <cell r="AI62">
            <v>-60.000000000000007</v>
          </cell>
          <cell r="AL62" t="str">
            <v>TOTALE</v>
          </cell>
          <cell r="AS62">
            <v>1.8</v>
          </cell>
          <cell r="AT62">
            <v>5.1873198847262243</v>
          </cell>
          <cell r="AV62">
            <v>4.5000000000000009</v>
          </cell>
          <cell r="AW62">
            <v>12.261580381471392</v>
          </cell>
        </row>
        <row r="64">
          <cell r="AL64" t="str">
            <v>GAUDI'</v>
          </cell>
        </row>
        <row r="65">
          <cell r="AD65">
            <v>0.1</v>
          </cell>
          <cell r="AE65">
            <v>100</v>
          </cell>
          <cell r="AH65">
            <v>0.1</v>
          </cell>
          <cell r="AI65">
            <v>100</v>
          </cell>
          <cell r="AM65" t="str">
            <v>BT 0,10 CL</v>
          </cell>
          <cell r="AP65">
            <v>0.1</v>
          </cell>
          <cell r="AQ65">
            <v>0.33557046979865773</v>
          </cell>
          <cell r="AS65">
            <v>0.2</v>
          </cell>
          <cell r="AT65">
            <v>0.57636887608069165</v>
          </cell>
          <cell r="AV65">
            <v>0.1</v>
          </cell>
          <cell r="AW65">
            <v>0.27247956403269752</v>
          </cell>
        </row>
        <row r="67">
          <cell r="AD67">
            <v>4.9000000000000039</v>
          </cell>
          <cell r="AE67">
            <v>16.442953020134237</v>
          </cell>
          <cell r="AH67">
            <v>-1.9999999999999996</v>
          </cell>
          <cell r="AI67">
            <v>-5.4495912806539506</v>
          </cell>
          <cell r="AL67" t="str">
            <v>TOTALE</v>
          </cell>
          <cell r="AP67">
            <v>29.8</v>
          </cell>
          <cell r="AQ67">
            <v>100</v>
          </cell>
          <cell r="AS67">
            <v>34.700000000000003</v>
          </cell>
          <cell r="AT67">
            <v>100</v>
          </cell>
          <cell r="AV67">
            <v>36.700000000000003</v>
          </cell>
          <cell r="AW67">
            <v>100</v>
          </cell>
        </row>
        <row r="71">
          <cell r="AC71" t="str">
            <v>NOTE</v>
          </cell>
        </row>
      </sheetData>
      <sheetData sheetId="3" refreshError="1">
        <row r="2">
          <cell r="A2" t="str">
            <v>MONTICCHIO GAUDIANELLO S.p.a.</v>
          </cell>
        </row>
        <row r="3">
          <cell r="A3" t="str">
            <v>AREA COMMERCIALE</v>
          </cell>
        </row>
        <row r="4">
          <cell r="B4" t="str">
            <v>Analisi vendite (in valore) - Fatturato lordo</v>
          </cell>
          <cell r="U4" t="str">
            <v>Importi in Lire mlioni</v>
          </cell>
        </row>
        <row r="8">
          <cell r="B8" t="str">
            <v>DELTA</v>
          </cell>
          <cell r="J8" t="str">
            <v>DESCRIZIONE</v>
          </cell>
          <cell r="N8" t="str">
            <v>LIRE MILIONI</v>
          </cell>
        </row>
        <row r="10">
          <cell r="B10">
            <v>1997</v>
          </cell>
          <cell r="F10" t="str">
            <v>BUDGET '98</v>
          </cell>
          <cell r="N10">
            <v>1997</v>
          </cell>
          <cell r="Q10">
            <v>1998</v>
          </cell>
          <cell r="T10" t="str">
            <v>BUDGET '98</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2">
          <cell r="C12" t="str">
            <v>(*)</v>
          </cell>
          <cell r="G12" t="str">
            <v>(*)</v>
          </cell>
        </row>
        <row r="13">
          <cell r="J13" t="str">
            <v>SUD</v>
          </cell>
        </row>
        <row r="14">
          <cell r="B14">
            <v>484</v>
          </cell>
          <cell r="C14">
            <v>16.412343167175315</v>
          </cell>
          <cell r="F14">
            <v>3356</v>
          </cell>
          <cell r="G14">
            <v>4358.4415584415592</v>
          </cell>
          <cell r="K14" t="str">
            <v>Campania</v>
          </cell>
          <cell r="N14">
            <v>2949</v>
          </cell>
          <cell r="O14">
            <v>33.687457162440026</v>
          </cell>
          <cell r="Q14">
            <v>3433</v>
          </cell>
          <cell r="R14">
            <v>33.902824412403717</v>
          </cell>
          <cell r="T14">
            <v>77</v>
          </cell>
          <cell r="U14">
            <v>5.8823529411764701</v>
          </cell>
          <cell r="W14" t="str">
            <v>Sud</v>
          </cell>
        </row>
        <row r="15">
          <cell r="B15">
            <v>664</v>
          </cell>
          <cell r="C15">
            <v>14.844623295327523</v>
          </cell>
          <cell r="F15">
            <v>5060</v>
          </cell>
          <cell r="G15">
            <v>6571.4285714285706</v>
          </cell>
          <cell r="K15" t="str">
            <v>Puglia</v>
          </cell>
          <cell r="N15">
            <v>4473</v>
          </cell>
          <cell r="O15">
            <v>51.096641535298147</v>
          </cell>
          <cell r="Q15">
            <v>5137</v>
          </cell>
          <cell r="R15">
            <v>50.73079202054118</v>
          </cell>
          <cell r="T15">
            <v>77</v>
          </cell>
          <cell r="U15">
            <v>5.8823529411764701</v>
          </cell>
        </row>
        <row r="16">
          <cell r="B16">
            <v>80</v>
          </cell>
          <cell r="C16">
            <v>17.20430107526882</v>
          </cell>
          <cell r="F16">
            <v>468</v>
          </cell>
          <cell r="G16">
            <v>607.79220779220782</v>
          </cell>
          <cell r="K16" t="str">
            <v>Basilicata</v>
          </cell>
          <cell r="N16">
            <v>465</v>
          </cell>
          <cell r="O16">
            <v>5.3118574366004108</v>
          </cell>
          <cell r="Q16">
            <v>545</v>
          </cell>
          <cell r="R16">
            <v>5.3821844756073478</v>
          </cell>
          <cell r="T16">
            <v>77</v>
          </cell>
          <cell r="U16">
            <v>5.8823529411764701</v>
          </cell>
        </row>
        <row r="17">
          <cell r="B17">
            <v>-3</v>
          </cell>
          <cell r="C17">
            <v>-12.5</v>
          </cell>
          <cell r="F17">
            <v>-56</v>
          </cell>
          <cell r="G17">
            <v>-72.727272727272734</v>
          </cell>
          <cell r="K17" t="str">
            <v>Calabria</v>
          </cell>
          <cell r="N17">
            <v>24</v>
          </cell>
          <cell r="O17">
            <v>0.27416038382453739</v>
          </cell>
          <cell r="Q17">
            <v>21</v>
          </cell>
          <cell r="R17">
            <v>0.20738692474817302</v>
          </cell>
          <cell r="T17">
            <v>77</v>
          </cell>
          <cell r="U17">
            <v>5.8823529411764701</v>
          </cell>
        </row>
        <row r="18">
          <cell r="B18">
            <v>28</v>
          </cell>
          <cell r="C18">
            <v>200</v>
          </cell>
          <cell r="F18">
            <v>-35</v>
          </cell>
          <cell r="G18">
            <v>-45.454545454545453</v>
          </cell>
          <cell r="K18" t="str">
            <v>Sicilia</v>
          </cell>
          <cell r="N18">
            <v>14</v>
          </cell>
          <cell r="O18">
            <v>0.15992689056431345</v>
          </cell>
          <cell r="Q18">
            <v>42</v>
          </cell>
          <cell r="R18">
            <v>0.41477384949634605</v>
          </cell>
          <cell r="T18">
            <v>77</v>
          </cell>
          <cell r="U18">
            <v>5.8823529411764701</v>
          </cell>
        </row>
        <row r="19">
          <cell r="F19">
            <v>-77</v>
          </cell>
          <cell r="G19">
            <v>-100</v>
          </cell>
          <cell r="K19" t="str">
            <v>Altre zone</v>
          </cell>
          <cell r="T19">
            <v>77</v>
          </cell>
          <cell r="U19">
            <v>5.8823529411764701</v>
          </cell>
        </row>
        <row r="20">
          <cell r="B20">
            <v>1253</v>
          </cell>
          <cell r="C20">
            <v>235.96126753777168</v>
          </cell>
          <cell r="F20">
            <v>8716</v>
          </cell>
          <cell r="G20">
            <v>11319.480519480521</v>
          </cell>
          <cell r="J20" t="str">
            <v>TOTALE</v>
          </cell>
          <cell r="N20">
            <v>7925</v>
          </cell>
          <cell r="O20">
            <v>90.530043408727437</v>
          </cell>
          <cell r="Q20">
            <v>9178</v>
          </cell>
          <cell r="R20">
            <v>90.637961682796771</v>
          </cell>
          <cell r="T20">
            <v>462</v>
          </cell>
          <cell r="U20">
            <v>35.294117647058826</v>
          </cell>
        </row>
        <row r="22">
          <cell r="J22" t="str">
            <v>CENTRO</v>
          </cell>
          <cell r="W22" t="str">
            <v>Centro</v>
          </cell>
        </row>
        <row r="23">
          <cell r="B23">
            <v>-58</v>
          </cell>
          <cell r="C23">
            <v>-38.666666666666664</v>
          </cell>
          <cell r="F23">
            <v>15</v>
          </cell>
          <cell r="G23">
            <v>19.480519480519483</v>
          </cell>
          <cell r="J23" t="str">
            <v>Molise</v>
          </cell>
          <cell r="N23">
            <v>150</v>
          </cell>
          <cell r="O23">
            <v>1.7135023989033584</v>
          </cell>
          <cell r="Q23">
            <v>92</v>
          </cell>
          <cell r="R23">
            <v>0.90855224175390092</v>
          </cell>
          <cell r="T23">
            <v>77</v>
          </cell>
          <cell r="U23">
            <v>5.8823529411764701</v>
          </cell>
        </row>
        <row r="24">
          <cell r="B24">
            <v>134</v>
          </cell>
          <cell r="C24">
            <v>27.180527383367142</v>
          </cell>
          <cell r="F24">
            <v>550</v>
          </cell>
          <cell r="G24">
            <v>714.28571428571433</v>
          </cell>
          <cell r="J24" t="str">
            <v>Lazio</v>
          </cell>
          <cell r="N24">
            <v>493</v>
          </cell>
          <cell r="O24">
            <v>5.6317112177290376</v>
          </cell>
          <cell r="Q24">
            <v>627</v>
          </cell>
          <cell r="R24">
            <v>6.1919810389097369</v>
          </cell>
          <cell r="T24">
            <v>77</v>
          </cell>
          <cell r="U24">
            <v>5.8823529411764701</v>
          </cell>
        </row>
        <row r="25">
          <cell r="B25">
            <v>-3</v>
          </cell>
          <cell r="C25">
            <v>-4.6153846153846159</v>
          </cell>
          <cell r="F25">
            <v>-15</v>
          </cell>
          <cell r="G25">
            <v>-19.480519480519483</v>
          </cell>
          <cell r="K25" t="str">
            <v>Abruzzo</v>
          </cell>
          <cell r="N25">
            <v>65</v>
          </cell>
          <cell r="O25">
            <v>0.7425177061914553</v>
          </cell>
          <cell r="Q25">
            <v>62</v>
          </cell>
          <cell r="R25">
            <v>0.61228520639936801</v>
          </cell>
          <cell r="T25">
            <v>77</v>
          </cell>
          <cell r="U25">
            <v>5.8823529411764701</v>
          </cell>
        </row>
        <row r="26">
          <cell r="B26">
            <v>4</v>
          </cell>
          <cell r="C26">
            <v>12.903225806451612</v>
          </cell>
          <cell r="F26">
            <v>-42</v>
          </cell>
          <cell r="G26">
            <v>-54.54545454545454</v>
          </cell>
          <cell r="K26" t="str">
            <v>Marche</v>
          </cell>
          <cell r="N26">
            <v>31</v>
          </cell>
          <cell r="O26">
            <v>0.3541238291066941</v>
          </cell>
          <cell r="Q26">
            <v>35</v>
          </cell>
          <cell r="R26">
            <v>0.34564487458028836</v>
          </cell>
          <cell r="T26">
            <v>77</v>
          </cell>
          <cell r="U26">
            <v>5.8823529411764701</v>
          </cell>
        </row>
        <row r="27">
          <cell r="B27">
            <v>7</v>
          </cell>
          <cell r="C27">
            <v>43.75</v>
          </cell>
          <cell r="F27">
            <v>-54</v>
          </cell>
          <cell r="G27">
            <v>-70.129870129870127</v>
          </cell>
          <cell r="K27" t="str">
            <v>Umbria</v>
          </cell>
          <cell r="N27">
            <v>16</v>
          </cell>
          <cell r="O27">
            <v>0.18277358921635825</v>
          </cell>
          <cell r="Q27">
            <v>23</v>
          </cell>
          <cell r="R27">
            <v>0.22713806043847523</v>
          </cell>
          <cell r="T27">
            <v>77</v>
          </cell>
          <cell r="U27">
            <v>5.8823529411764701</v>
          </cell>
        </row>
        <row r="28">
          <cell r="B28">
            <v>84</v>
          </cell>
          <cell r="C28">
            <v>40.551701907767473</v>
          </cell>
          <cell r="F28">
            <v>454</v>
          </cell>
          <cell r="G28">
            <v>589.61038961038969</v>
          </cell>
          <cell r="J28" t="str">
            <v>TOTALE</v>
          </cell>
          <cell r="N28">
            <v>755</v>
          </cell>
          <cell r="O28">
            <v>8.6246287411469051</v>
          </cell>
          <cell r="Q28">
            <v>839</v>
          </cell>
          <cell r="R28">
            <v>8.2856014220817702</v>
          </cell>
          <cell r="T28">
            <v>385</v>
          </cell>
          <cell r="U28">
            <v>29.411764705882355</v>
          </cell>
        </row>
        <row r="30">
          <cell r="J30" t="str">
            <v>NORD</v>
          </cell>
        </row>
        <row r="31">
          <cell r="B31">
            <v>22</v>
          </cell>
          <cell r="C31">
            <v>57.894736842105267</v>
          </cell>
          <cell r="F31">
            <v>-17</v>
          </cell>
          <cell r="G31">
            <v>-22.077922077922079</v>
          </cell>
          <cell r="K31" t="str">
            <v>Piemonte</v>
          </cell>
          <cell r="N31">
            <v>38</v>
          </cell>
          <cell r="O31">
            <v>0.43408727438885081</v>
          </cell>
          <cell r="Q31">
            <v>60</v>
          </cell>
          <cell r="R31">
            <v>0.59253407070906583</v>
          </cell>
          <cell r="T31">
            <v>77</v>
          </cell>
          <cell r="U31">
            <v>5.8823529411764701</v>
          </cell>
          <cell r="W31" t="str">
            <v>Nord</v>
          </cell>
        </row>
        <row r="32">
          <cell r="B32">
            <v>3</v>
          </cell>
          <cell r="C32">
            <v>8.5714285714285712</v>
          </cell>
          <cell r="F32">
            <v>-39</v>
          </cell>
          <cell r="G32">
            <v>-50.649350649350644</v>
          </cell>
          <cell r="K32" t="str">
            <v>Lombardia</v>
          </cell>
          <cell r="N32">
            <v>35</v>
          </cell>
          <cell r="O32">
            <v>0.39981722641078365</v>
          </cell>
          <cell r="Q32">
            <v>38</v>
          </cell>
          <cell r="R32">
            <v>0.37527157811574169</v>
          </cell>
          <cell r="T32">
            <v>77</v>
          </cell>
          <cell r="U32">
            <v>5.8823529411764701</v>
          </cell>
        </row>
        <row r="33">
          <cell r="B33">
            <v>0</v>
          </cell>
          <cell r="C33" t="e">
            <v>#DIV/0!</v>
          </cell>
          <cell r="F33">
            <v>-77</v>
          </cell>
          <cell r="K33" t="str">
            <v>Triveneto</v>
          </cell>
          <cell r="T33">
            <v>77</v>
          </cell>
          <cell r="U33">
            <v>5.8823529411764701</v>
          </cell>
        </row>
        <row r="34">
          <cell r="B34">
            <v>0</v>
          </cell>
          <cell r="C34" t="e">
            <v>#DIV/0!</v>
          </cell>
          <cell r="F34">
            <v>-77</v>
          </cell>
          <cell r="K34" t="str">
            <v>Liguria</v>
          </cell>
          <cell r="T34">
            <v>77</v>
          </cell>
          <cell r="U34">
            <v>5.8823529411764701</v>
          </cell>
        </row>
        <row r="35">
          <cell r="B35">
            <v>10</v>
          </cell>
          <cell r="C35">
            <v>1000</v>
          </cell>
          <cell r="F35">
            <v>-66</v>
          </cell>
          <cell r="G35">
            <v>-85.714285714285708</v>
          </cell>
          <cell r="K35" t="str">
            <v>Em. Romagna</v>
          </cell>
          <cell r="N35">
            <v>1</v>
          </cell>
          <cell r="O35">
            <v>1.1423349326022391E-2</v>
          </cell>
          <cell r="Q35">
            <v>11</v>
          </cell>
          <cell r="R35">
            <v>0.10863124629666207</v>
          </cell>
          <cell r="T35">
            <v>77</v>
          </cell>
          <cell r="U35">
            <v>5.8823529411764701</v>
          </cell>
        </row>
        <row r="36">
          <cell r="B36">
            <v>0</v>
          </cell>
          <cell r="C36" t="e">
            <v>#DIV/0!</v>
          </cell>
          <cell r="F36">
            <v>-77</v>
          </cell>
          <cell r="K36" t="str">
            <v>Toscana</v>
          </cell>
          <cell r="T36">
            <v>77</v>
          </cell>
          <cell r="U36">
            <v>5.8823529411764701</v>
          </cell>
        </row>
        <row r="37">
          <cell r="B37">
            <v>35</v>
          </cell>
          <cell r="C37" t="e">
            <v>#DIV/0!</v>
          </cell>
          <cell r="F37">
            <v>-353</v>
          </cell>
          <cell r="G37">
            <v>-158.44155844155841</v>
          </cell>
          <cell r="J37" t="str">
            <v>TOTALE</v>
          </cell>
          <cell r="N37">
            <v>74</v>
          </cell>
          <cell r="O37">
            <v>0.84532785012565692</v>
          </cell>
          <cell r="Q37">
            <v>109</v>
          </cell>
          <cell r="R37">
            <v>1.0764368951214696</v>
          </cell>
          <cell r="T37">
            <v>462</v>
          </cell>
          <cell r="U37">
            <v>35.294117647058826</v>
          </cell>
        </row>
        <row r="39">
          <cell r="B39">
            <v>1372</v>
          </cell>
          <cell r="C39">
            <v>15.672835275302718</v>
          </cell>
          <cell r="F39">
            <v>8817</v>
          </cell>
          <cell r="G39">
            <v>673.56760886172651</v>
          </cell>
          <cell r="J39" t="str">
            <v>TOTALE</v>
          </cell>
          <cell r="N39">
            <v>8754</v>
          </cell>
          <cell r="O39">
            <v>100</v>
          </cell>
          <cell r="Q39">
            <v>10126</v>
          </cell>
          <cell r="R39">
            <v>100</v>
          </cell>
          <cell r="T39">
            <v>1309</v>
          </cell>
          <cell r="U39">
            <v>100</v>
          </cell>
        </row>
        <row r="41">
          <cell r="B41" t="str">
            <v>(*)  Incrementi in percentuale</v>
          </cell>
        </row>
        <row r="43">
          <cell r="A43" t="str">
            <v>NOTE</v>
          </cell>
        </row>
        <row r="55">
          <cell r="Y55" t="str">
            <v>MONTICCHIO GAUDIANELLO S.p.a.</v>
          </cell>
        </row>
        <row r="56">
          <cell r="Y56" t="str">
            <v>AREA COMMERCIALE</v>
          </cell>
        </row>
        <row r="57">
          <cell r="Z57" t="str">
            <v>Analisi vendite (in quantità)</v>
          </cell>
          <cell r="AS57" t="str">
            <v>Unità in migliaia di pezzi</v>
          </cell>
        </row>
        <row r="61">
          <cell r="Z61" t="str">
            <v>DELTA</v>
          </cell>
          <cell r="AH61" t="str">
            <v>DESCRIZIONE</v>
          </cell>
          <cell r="AL61" t="str">
            <v>PEZZI</v>
          </cell>
        </row>
        <row r="63">
          <cell r="Z63">
            <v>1997</v>
          </cell>
          <cell r="AD63" t="str">
            <v>BUDGET '98</v>
          </cell>
          <cell r="AL63">
            <v>1997</v>
          </cell>
          <cell r="AO63">
            <v>1998</v>
          </cell>
          <cell r="AR63" t="str">
            <v>BUDGET '98</v>
          </cell>
        </row>
        <row r="64">
          <cell r="Z64" t="str">
            <v>Unità</v>
          </cell>
          <cell r="AA64" t="str">
            <v>%</v>
          </cell>
          <cell r="AD64" t="str">
            <v>Unità</v>
          </cell>
          <cell r="AE64" t="str">
            <v>%</v>
          </cell>
          <cell r="AL64" t="str">
            <v>Unità</v>
          </cell>
          <cell r="AM64" t="str">
            <v>%</v>
          </cell>
          <cell r="AO64" t="str">
            <v>Unità</v>
          </cell>
          <cell r="AP64" t="str">
            <v>%</v>
          </cell>
          <cell r="AR64" t="str">
            <v>Unità</v>
          </cell>
          <cell r="AS64" t="str">
            <v>%</v>
          </cell>
        </row>
        <row r="65">
          <cell r="AA65" t="str">
            <v>(*)</v>
          </cell>
          <cell r="AE65" t="str">
            <v>(*)</v>
          </cell>
        </row>
        <row r="66">
          <cell r="AH66" t="str">
            <v>SUD</v>
          </cell>
          <cell r="AU66" t="str">
            <v>Sud</v>
          </cell>
        </row>
        <row r="67">
          <cell r="Z67">
            <v>1871</v>
          </cell>
          <cell r="AA67">
            <v>18.607657881650919</v>
          </cell>
          <cell r="AD67">
            <v>-418</v>
          </cell>
          <cell r="AE67">
            <v>-3.3862605314322747</v>
          </cell>
          <cell r="AI67" t="str">
            <v>Campania</v>
          </cell>
          <cell r="AL67">
            <v>10055</v>
          </cell>
          <cell r="AM67">
            <v>33.83357448097177</v>
          </cell>
          <cell r="AO67">
            <v>11926</v>
          </cell>
          <cell r="AP67">
            <v>34.601212754228683</v>
          </cell>
          <cell r="AR67">
            <v>12344</v>
          </cell>
          <cell r="AS67">
            <v>37.076863004235122</v>
          </cell>
        </row>
        <row r="68">
          <cell r="Z68">
            <v>1884</v>
          </cell>
          <cell r="AA68">
            <v>12.37032173342088</v>
          </cell>
          <cell r="AD68">
            <v>-1387</v>
          </cell>
          <cell r="AE68">
            <v>-7.4968920598886548</v>
          </cell>
          <cell r="AI68" t="str">
            <v>Puglia</v>
          </cell>
          <cell r="AL68">
            <v>15230</v>
          </cell>
          <cell r="AM68">
            <v>51.246677209865744</v>
          </cell>
          <cell r="AO68">
            <v>17114</v>
          </cell>
          <cell r="AP68">
            <v>49.653291554240283</v>
          </cell>
          <cell r="AR68">
            <v>18501</v>
          </cell>
          <cell r="AS68">
            <v>55.570239990388373</v>
          </cell>
        </row>
        <row r="69">
          <cell r="Z69">
            <v>241</v>
          </cell>
          <cell r="AA69">
            <v>15.100250626566417</v>
          </cell>
          <cell r="AD69">
            <v>-65</v>
          </cell>
          <cell r="AE69">
            <v>-3.4174553101997898</v>
          </cell>
          <cell r="AI69" t="str">
            <v>Basilicata</v>
          </cell>
          <cell r="AL69">
            <v>1596</v>
          </cell>
          <cell r="AM69">
            <v>5.370301827113968</v>
          </cell>
          <cell r="AO69">
            <v>1837</v>
          </cell>
          <cell r="AP69">
            <v>5.3297356892099685</v>
          </cell>
          <cell r="AR69">
            <v>1902</v>
          </cell>
          <cell r="AS69">
            <v>5.7129126242753729</v>
          </cell>
        </row>
        <row r="70">
          <cell r="Z70">
            <v>6</v>
          </cell>
          <cell r="AA70">
            <v>8.3333333333333321</v>
          </cell>
          <cell r="AD70">
            <v>-75</v>
          </cell>
          <cell r="AE70">
            <v>-49.019607843137251</v>
          </cell>
          <cell r="AI70" t="str">
            <v>Calabria</v>
          </cell>
          <cell r="AL70">
            <v>72</v>
          </cell>
          <cell r="AM70">
            <v>0.24226925535852487</v>
          </cell>
          <cell r="AO70">
            <v>78</v>
          </cell>
          <cell r="AP70">
            <v>0.2263034206632431</v>
          </cell>
          <cell r="AR70">
            <v>153</v>
          </cell>
          <cell r="AS70">
            <v>0.45955606283603162</v>
          </cell>
        </row>
        <row r="71">
          <cell r="Z71">
            <v>91</v>
          </cell>
          <cell r="AA71">
            <v>165.45454545454547</v>
          </cell>
          <cell r="AD71">
            <v>79</v>
          </cell>
          <cell r="AE71">
            <v>117.91044776119404</v>
          </cell>
          <cell r="AI71" t="str">
            <v>Sicilia</v>
          </cell>
          <cell r="AL71">
            <v>55</v>
          </cell>
          <cell r="AM71">
            <v>0.18506679228776204</v>
          </cell>
          <cell r="AO71">
            <v>146</v>
          </cell>
          <cell r="AP71">
            <v>0.42359358226709604</v>
          </cell>
          <cell r="AR71">
            <v>67</v>
          </cell>
          <cell r="AS71">
            <v>0.20124350464061513</v>
          </cell>
        </row>
        <row r="72">
          <cell r="Z72">
            <v>-1</v>
          </cell>
          <cell r="AA72">
            <v>-100</v>
          </cell>
          <cell r="AI72" t="str">
            <v>Altre zone</v>
          </cell>
          <cell r="AL72">
            <v>1</v>
          </cell>
          <cell r="AM72">
            <v>3.3648507688684008E-3</v>
          </cell>
        </row>
        <row r="73">
          <cell r="Z73">
            <v>4092</v>
          </cell>
          <cell r="AA73">
            <v>15.15050538709319</v>
          </cell>
          <cell r="AD73">
            <v>-1866</v>
          </cell>
          <cell r="AE73">
            <v>-5.6602056602056603</v>
          </cell>
          <cell r="AH73" t="str">
            <v>TOTALE</v>
          </cell>
          <cell r="AL73">
            <v>27009</v>
          </cell>
          <cell r="AM73">
            <v>90.88125441636663</v>
          </cell>
          <cell r="AO73">
            <v>31101</v>
          </cell>
          <cell r="AP73">
            <v>90.23413700060928</v>
          </cell>
          <cell r="AR73">
            <v>32967</v>
          </cell>
          <cell r="AS73">
            <v>99.020815186375515</v>
          </cell>
        </row>
        <row r="75">
          <cell r="AH75" t="str">
            <v>CENTRO</v>
          </cell>
          <cell r="AU75" t="str">
            <v>Centro</v>
          </cell>
        </row>
        <row r="76">
          <cell r="Z76">
            <v>-126</v>
          </cell>
          <cell r="AA76">
            <v>-27.155172413793103</v>
          </cell>
          <cell r="AD76">
            <v>-258</v>
          </cell>
          <cell r="AE76">
            <v>-43.288590604026844</v>
          </cell>
          <cell r="AH76" t="str">
            <v>Molise</v>
          </cell>
          <cell r="AL76">
            <v>464</v>
          </cell>
          <cell r="AM76">
            <v>1.5612907567549379</v>
          </cell>
          <cell r="AO76">
            <v>338</v>
          </cell>
          <cell r="AP76">
            <v>0.98064815620738677</v>
          </cell>
          <cell r="AR76">
            <v>596</v>
          </cell>
          <cell r="AS76">
            <v>1.7901661009821885</v>
          </cell>
        </row>
        <row r="77">
          <cell r="Z77">
            <v>612</v>
          </cell>
          <cell r="AA77">
            <v>38.46637335009428</v>
          </cell>
          <cell r="AD77">
            <v>-6</v>
          </cell>
          <cell r="AE77">
            <v>-0.27161611588954282</v>
          </cell>
          <cell r="AH77" t="str">
            <v>Lazio</v>
          </cell>
          <cell r="AL77">
            <v>1591</v>
          </cell>
          <cell r="AM77">
            <v>5.3534775732696254</v>
          </cell>
          <cell r="AO77">
            <v>2203</v>
          </cell>
          <cell r="AP77">
            <v>6.3916209707836487</v>
          </cell>
          <cell r="AR77">
            <v>2209</v>
          </cell>
          <cell r="AS77">
            <v>6.6350283843450573</v>
          </cell>
        </row>
        <row r="78">
          <cell r="Z78">
            <v>-4</v>
          </cell>
          <cell r="AA78">
            <v>-1.6666666666666667</v>
          </cell>
          <cell r="AD78">
            <v>-76</v>
          </cell>
          <cell r="AE78">
            <v>-24.358974358974358</v>
          </cell>
          <cell r="AI78" t="str">
            <v>Abruzzo</v>
          </cell>
          <cell r="AL78">
            <v>240</v>
          </cell>
          <cell r="AM78">
            <v>0.80756418452841616</v>
          </cell>
          <cell r="AO78">
            <v>236</v>
          </cell>
          <cell r="AP78">
            <v>0.68471291380160726</v>
          </cell>
          <cell r="AR78">
            <v>312</v>
          </cell>
          <cell r="AS78">
            <v>0.93713393205778983</v>
          </cell>
        </row>
        <row r="79">
          <cell r="Z79">
            <v>33</v>
          </cell>
          <cell r="AA79">
            <v>31.428571428571427</v>
          </cell>
          <cell r="AD79">
            <v>-25</v>
          </cell>
          <cell r="AE79">
            <v>-15.337423312883436</v>
          </cell>
          <cell r="AI79" t="str">
            <v>Marche</v>
          </cell>
          <cell r="AL79">
            <v>105</v>
          </cell>
          <cell r="AM79">
            <v>0.35330933073118209</v>
          </cell>
          <cell r="AO79">
            <v>138</v>
          </cell>
          <cell r="AP79">
            <v>0.40038297501958398</v>
          </cell>
          <cell r="AR79">
            <v>163</v>
          </cell>
          <cell r="AS79">
            <v>0.48959240681224281</v>
          </cell>
        </row>
        <row r="80">
          <cell r="Z80">
            <v>34</v>
          </cell>
          <cell r="AA80">
            <v>66.666666666666657</v>
          </cell>
          <cell r="AD80">
            <v>3</v>
          </cell>
          <cell r="AE80">
            <v>3.6585365853658534</v>
          </cell>
          <cell r="AI80" t="str">
            <v>Umbria</v>
          </cell>
          <cell r="AL80">
            <v>51</v>
          </cell>
          <cell r="AM80">
            <v>0.17160738921228844</v>
          </cell>
          <cell r="AO80">
            <v>85</v>
          </cell>
          <cell r="AP80">
            <v>0.24661270200481622</v>
          </cell>
          <cell r="AR80">
            <v>82</v>
          </cell>
          <cell r="AS80">
            <v>0.24629802060493194</v>
          </cell>
        </row>
        <row r="81">
          <cell r="Z81">
            <v>549</v>
          </cell>
          <cell r="AA81">
            <v>22.399020807833537</v>
          </cell>
          <cell r="AD81">
            <v>-12005</v>
          </cell>
          <cell r="AE81">
            <v>-80.006664445184938</v>
          </cell>
          <cell r="AH81" t="str">
            <v>TOTALE</v>
          </cell>
          <cell r="AL81">
            <v>2451</v>
          </cell>
          <cell r="AM81">
            <v>8.247249234496449</v>
          </cell>
          <cell r="AO81">
            <v>3000</v>
          </cell>
          <cell r="AP81">
            <v>8.7039777178170414</v>
          </cell>
          <cell r="AR81">
            <v>15005</v>
          </cell>
          <cell r="AS81">
            <v>45.069534136304931</v>
          </cell>
        </row>
        <row r="83">
          <cell r="AH83" t="str">
            <v>NORD</v>
          </cell>
          <cell r="AU83" t="str">
            <v>Nord</v>
          </cell>
        </row>
        <row r="84">
          <cell r="Z84">
            <v>85</v>
          </cell>
          <cell r="AA84">
            <v>68.548387096774192</v>
          </cell>
          <cell r="AD84">
            <v>41</v>
          </cell>
          <cell r="AE84">
            <v>24.404761904761905</v>
          </cell>
          <cell r="AI84" t="str">
            <v>Piemonte</v>
          </cell>
          <cell r="AL84">
            <v>124</v>
          </cell>
          <cell r="AM84">
            <v>0.41724149533968163</v>
          </cell>
          <cell r="AO84">
            <v>209</v>
          </cell>
          <cell r="AP84">
            <v>0.60637711434125396</v>
          </cell>
          <cell r="AR84">
            <v>168</v>
          </cell>
          <cell r="AS84">
            <v>0.50461057880034843</v>
          </cell>
        </row>
        <row r="85">
          <cell r="Z85">
            <v>8</v>
          </cell>
          <cell r="AA85">
            <v>6.2992125984251963</v>
          </cell>
          <cell r="AD85">
            <v>-6</v>
          </cell>
          <cell r="AE85">
            <v>-4.2553191489361701</v>
          </cell>
          <cell r="AI85" t="str">
            <v>Lombardia</v>
          </cell>
          <cell r="AL85">
            <v>127</v>
          </cell>
          <cell r="AM85">
            <v>0.42733604764628685</v>
          </cell>
          <cell r="AO85">
            <v>135</v>
          </cell>
          <cell r="AP85">
            <v>0.39167899730176692</v>
          </cell>
          <cell r="AR85">
            <v>141</v>
          </cell>
          <cell r="AS85">
            <v>0.42351245006457816</v>
          </cell>
        </row>
        <row r="86">
          <cell r="Z86">
            <v>14</v>
          </cell>
          <cell r="AA86">
            <v>175</v>
          </cell>
          <cell r="AD86">
            <v>22</v>
          </cell>
          <cell r="AI86" t="str">
            <v>Triveneto</v>
          </cell>
          <cell r="AL86">
            <v>8</v>
          </cell>
          <cell r="AM86">
            <v>2.6918806150947206E-2</v>
          </cell>
          <cell r="AO86">
            <v>22</v>
          </cell>
          <cell r="AP86">
            <v>6.3829169930658319E-2</v>
          </cell>
        </row>
        <row r="87">
          <cell r="AI87" t="str">
            <v>Liguria</v>
          </cell>
        </row>
        <row r="88">
          <cell r="AD88">
            <v>-17</v>
          </cell>
          <cell r="AE88">
            <v>-100</v>
          </cell>
          <cell r="AI88" t="str">
            <v>Em. Romagna</v>
          </cell>
          <cell r="AR88">
            <v>17</v>
          </cell>
          <cell r="AS88">
            <v>5.1061784759559074E-2</v>
          </cell>
        </row>
        <row r="89">
          <cell r="AI89" t="str">
            <v>Toscana</v>
          </cell>
        </row>
        <row r="90">
          <cell r="Z90">
            <v>107</v>
          </cell>
          <cell r="AA90">
            <v>41.312741312741316</v>
          </cell>
          <cell r="AD90">
            <v>40</v>
          </cell>
          <cell r="AE90">
            <v>12.269938650306749</v>
          </cell>
          <cell r="AH90" t="str">
            <v>TOTALE</v>
          </cell>
          <cell r="AL90">
            <v>259</v>
          </cell>
          <cell r="AM90">
            <v>0.87149634913691576</v>
          </cell>
          <cell r="AO90">
            <v>366</v>
          </cell>
          <cell r="AP90">
            <v>1.0618852815736792</v>
          </cell>
          <cell r="AR90">
            <v>326</v>
          </cell>
          <cell r="AS90">
            <v>0.97918481362448562</v>
          </cell>
        </row>
        <row r="92">
          <cell r="Z92">
            <v>4748</v>
          </cell>
          <cell r="AA92">
            <v>78.862267507668037</v>
          </cell>
          <cell r="AD92">
            <v>-13831</v>
          </cell>
          <cell r="AE92">
            <v>-73.396931455083859</v>
          </cell>
          <cell r="AH92" t="str">
            <v>TOTALE</v>
          </cell>
          <cell r="AL92">
            <v>29719</v>
          </cell>
          <cell r="AM92">
            <v>100</v>
          </cell>
          <cell r="AO92">
            <v>34467</v>
          </cell>
          <cell r="AP92">
            <v>100</v>
          </cell>
          <cell r="AR92">
            <v>33293</v>
          </cell>
          <cell r="AS92">
            <v>100</v>
          </cell>
        </row>
        <row r="94">
          <cell r="Z94" t="str">
            <v>(*)  Incrementi in percentuale</v>
          </cell>
        </row>
        <row r="96">
          <cell r="Y96" t="str">
            <v>NOTE</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Value Driver Inputs"/>
      <sheetName val="KPI"/>
      <sheetName val="USD Income Statement"/>
      <sheetName val="USD Balance Sheet"/>
      <sheetName val="LC Income Statement per HL"/>
      <sheetName val="LC Income Statement"/>
      <sheetName val="LC Balance Sheet"/>
      <sheetName val="USD Valuation"/>
      <sheetName val="USD EVA"/>
      <sheetName val="EVA Inp"/>
      <sheetName val="EVA"/>
      <sheetName val="MCF"/>
      <sheetName val="Country Inp"/>
      <sheetName val="Country Calc"/>
      <sheetName val="Variable Costs Other Inp"/>
      <sheetName val="Variable costs Calc"/>
      <sheetName val="Sales Model Import"/>
      <sheetName val="GM Summary Calc"/>
      <sheetName val="Fixed costs NFC Inp"/>
      <sheetName val="Revenue Calc"/>
      <sheetName val="Fixed costs NFC Calc"/>
      <sheetName val="Fixed Costs Summary"/>
      <sheetName val="CFC - Detailed Inp"/>
      <sheetName val="CFC - Detailed Calc"/>
      <sheetName val="Brands"/>
      <sheetName val="Marketing ATL &amp; BTL Inp"/>
      <sheetName val="Marketing ATL &amp; BTL Calc"/>
      <sheetName val="Income Inp"/>
      <sheetName val="Income Calc"/>
      <sheetName val="Taxation Inp"/>
      <sheetName val="Taxation Calc"/>
      <sheetName val="Deferred tax Inp"/>
      <sheetName val="Deferred tax Calc"/>
      <sheetName val="Minorities Inp"/>
      <sheetName val="Minorities Calc"/>
      <sheetName val="Dividends Inp"/>
      <sheetName val="Dividends Calc"/>
      <sheetName val="Fixed Assets Summary"/>
      <sheetName val="FA Tax Inp"/>
      <sheetName val="FA Tax Calc"/>
      <sheetName val="FA High Level Inp"/>
      <sheetName val="FA High Level Calc"/>
      <sheetName val="Fixed Assets Detailed Inp"/>
      <sheetName val="Fixed Assets Detailed Calc"/>
      <sheetName val="Capex Detailed Inp"/>
      <sheetName val="Capex Detailed Calc"/>
      <sheetName val="FA LB Detailed Inp"/>
      <sheetName val="FA LB Detailed Calc"/>
      <sheetName val="FA PVE Detailed Inp"/>
      <sheetName val="FA PVE Detailed Calc"/>
      <sheetName val="FA Containers Detailed Inp"/>
      <sheetName val="FA Containers Detailed Calc"/>
      <sheetName val="FA Leased assets Detailed Inp"/>
      <sheetName val="FA  Leased assets Detailed Calc"/>
      <sheetName val="Current assets Inp"/>
      <sheetName val="Current assets Calc"/>
      <sheetName val="Current liabilities Inp"/>
      <sheetName val="Current liabilities Calc"/>
      <sheetName val="Working capital Calc"/>
      <sheetName val="Short Term Cash &amp; Interest Inp"/>
      <sheetName val="Short Term Cash &amp; Interest Calc"/>
      <sheetName val="Short Term Cash &amp; Inter CCC"/>
      <sheetName val="Long Term Borrowings Inp"/>
      <sheetName val="Long Term Borrowings Calc"/>
      <sheetName val="Capital employed Inp"/>
      <sheetName val="Capital employed Calc"/>
      <sheetName val="Employment of capital Calc"/>
      <sheetName val="Contents"/>
      <sheetName val="Setup"/>
      <sheetName val="Resources"/>
      <sheetName val="Macros"/>
      <sheetName val="Inputs"/>
      <sheetName val="FC Inputs"/>
      <sheetName val="FA Inputs"/>
      <sheetName val="FA Inputs High"/>
      <sheetName val="FA Inputs Detail"/>
      <sheetName val="Calculations"/>
      <sheetName val="FC Calc"/>
      <sheetName val="FA Calc"/>
      <sheetName val="FA Calc High"/>
      <sheetName val="FA Calc Detail"/>
      <sheetName val="Sales Model"/>
      <sheetName val="Fin Reports"/>
      <sheetName val="Conver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6">
          <cell r="C6" t="str">
            <v>Base Version Finance Detailed level with SKU</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etup"/>
      <sheetName val="Resources"/>
      <sheetName val="IS"/>
      <sheetName val="IS Account Summary"/>
      <sheetName val="BS"/>
      <sheetName val="BS Account Summary"/>
      <sheetName val="Account Hirearchy"/>
      <sheetName val="Report_Template"/>
      <sheetName val="Verification Report"/>
    </sheetNames>
    <sheetDataSet>
      <sheetData sheetId="0" refreshError="1"/>
      <sheetData sheetId="1" refreshError="1">
        <row r="15">
          <cell r="C15">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 val="POTS"/>
      <sheetName val="FIXDCF"/>
      <sheetName val="Dutch Mobile"/>
      <sheetName val="EPlus"/>
      <sheetName val="Intl Mobile"/>
      <sheetName val="KPNMobile"/>
      <sheetName val="EBITDA"/>
      <sheetName val="P&amp;L"/>
      <sheetName val="Cashflow"/>
      <sheetName val="KPNQuest"/>
      <sheetName val="Int"/>
      <sheetName val="CompsExport"/>
      <sheetName val="VALUE"/>
      <sheetName val="Interactive export"/>
      <sheetName val="Sheet7"/>
      <sheetName val="Sheet6"/>
      <sheetName val="Sheet5"/>
      <sheetName val="Sheet4"/>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i"/>
      <sheetName val="sintesi "/>
      <sheetName val="confr gruppo"/>
      <sheetName val="conf soc gruppo"/>
      <sheetName val="confr rai"/>
      <sheetName val="PBC rendiconto finanz gruppo  "/>
      <sheetName val="Investimenti"/>
      <sheetName val="PBC CIN gruppo"/>
      <sheetName val="PBC rendiconto finanz Spa"/>
      <sheetName val="confr Spa"/>
      <sheetName val="PBC CIN Spa"/>
      <sheetName val="Rep. commerciale 1"/>
      <sheetName val="Rep. commerciale 2"/>
      <sheetName val="Control"/>
      <sheetName val="SP_Ricl"/>
      <sheetName val="sintesi_"/>
      <sheetName val="confr_gruppo"/>
      <sheetName val="conf_soc_gruppo"/>
      <sheetName val="confr_rai"/>
      <sheetName val="PBC_rendiconto_finanz_gruppo__"/>
      <sheetName val="PBC_CIN_gruppo"/>
      <sheetName val="PBC_rendiconto_finanz_Spa"/>
      <sheetName val="confr_Spa"/>
      <sheetName val="PBC_CIN_Spa"/>
    </sheetNames>
    <sheetDataSet>
      <sheetData sheetId="0" refreshError="1"/>
      <sheetData sheetId="1" refreshError="1"/>
      <sheetData sheetId="2" refreshError="1"/>
      <sheetData sheetId="3" refreshError="1"/>
      <sheetData sheetId="4" refreshError="1"/>
      <sheetData sheetId="5"/>
      <sheetData sheetId="6" refreshError="1">
        <row r="3">
          <cell r="I3" t="str">
            <v>2^ Riprev. 
2005</v>
          </cell>
        </row>
      </sheetData>
      <sheetData sheetId="7" refreshError="1">
        <row r="3">
          <cell r="A3" t="str">
            <v>Voci</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P&amp;L"/>
      <sheetName val="Interim"/>
      <sheetName val="P&amp;L bis"/>
      <sheetName val="ESN_Summary"/>
      <sheetName val="P&amp;L Skyy Spirits"/>
      <sheetName val="P&amp;L ZP-S&amp;M"/>
      <sheetName val="ESN_Summary INPUT"/>
      <sheetName val="Debt analysis"/>
      <sheetName val="Informations"/>
      <sheetName val="Acquisitions"/>
      <sheetName val="Assumptions"/>
      <sheetName val="Breakdown x divisione"/>
      <sheetName val="Ratio"/>
      <sheetName val="Comps"/>
      <sheetName val="Input Minibase"/>
      <sheetName val="Evaluation"/>
      <sheetName val="Template"/>
      <sheetName val="Q1 03 results"/>
    </sheetNames>
    <sheetDataSet>
      <sheetData sheetId="0" refreshError="1"/>
      <sheetData sheetId="1" refreshError="1"/>
      <sheetData sheetId="2" refreshError="1"/>
      <sheetData sheetId="3" refreshError="1"/>
      <sheetData sheetId="4" refreshError="1">
        <row r="1">
          <cell r="G1" t="str">
            <v>2005e</v>
          </cell>
        </row>
        <row r="2">
          <cell r="G2">
            <v>821.036475</v>
          </cell>
        </row>
        <row r="3">
          <cell r="G3">
            <v>191.9706632000001</v>
          </cell>
        </row>
        <row r="4">
          <cell r="G4">
            <v>-20.243989999999997</v>
          </cell>
        </row>
        <row r="5">
          <cell r="G5">
            <v>171.72667320000011</v>
          </cell>
        </row>
        <row r="6">
          <cell r="G6">
            <v>-35.200000000000003</v>
          </cell>
        </row>
        <row r="7">
          <cell r="G7">
            <v>136.52667320000012</v>
          </cell>
        </row>
        <row r="8">
          <cell r="G8">
            <v>-9.0299999999999994</v>
          </cell>
        </row>
        <row r="9">
          <cell r="G9">
            <v>0</v>
          </cell>
        </row>
        <row r="10">
          <cell r="G10">
            <v>0.63</v>
          </cell>
        </row>
        <row r="11">
          <cell r="G11">
            <v>128.12667320000011</v>
          </cell>
        </row>
        <row r="12">
          <cell r="G12">
            <v>-38.719335620000038</v>
          </cell>
        </row>
        <row r="13">
          <cell r="G13">
            <v>0.30219574623279927</v>
          </cell>
        </row>
        <row r="14">
          <cell r="G14">
            <v>0</v>
          </cell>
        </row>
        <row r="15">
          <cell r="G15">
            <v>-17.5</v>
          </cell>
        </row>
        <row r="16">
          <cell r="G16">
            <v>71.907337580000075</v>
          </cell>
        </row>
        <row r="17">
          <cell r="G17">
            <v>94.377837580000076</v>
          </cell>
        </row>
        <row r="19">
          <cell r="G19">
            <v>89.407337580000075</v>
          </cell>
        </row>
        <row r="20">
          <cell r="G20">
            <v>55.443989999999999</v>
          </cell>
        </row>
        <row r="21">
          <cell r="G21">
            <v>144.85132758000009</v>
          </cell>
        </row>
        <row r="22">
          <cell r="G22">
            <v>-7.3748249999999871</v>
          </cell>
        </row>
        <row r="23">
          <cell r="G23">
            <v>-180</v>
          </cell>
        </row>
        <row r="24">
          <cell r="G24">
            <v>-42.523497419999899</v>
          </cell>
        </row>
        <row r="25">
          <cell r="G25">
            <v>0</v>
          </cell>
        </row>
        <row r="26">
          <cell r="G26">
            <v>-26.135999999999999</v>
          </cell>
        </row>
        <row r="27">
          <cell r="G27">
            <v>-3.5909966425680455</v>
          </cell>
        </row>
        <row r="28">
          <cell r="G28">
            <v>-72.250494062567938</v>
          </cell>
        </row>
        <row r="29">
          <cell r="G29">
            <v>111.62233758000008</v>
          </cell>
        </row>
        <row r="31">
          <cell r="G31">
            <v>308.05221000000006</v>
          </cell>
        </row>
        <row r="32">
          <cell r="G32">
            <v>501.2</v>
          </cell>
        </row>
        <row r="33">
          <cell r="G33">
            <v>-35.200000000000003</v>
          </cell>
        </row>
        <row r="34">
          <cell r="G34">
            <v>44.6</v>
          </cell>
        </row>
        <row r="35">
          <cell r="G35">
            <v>818.65221000000008</v>
          </cell>
        </row>
        <row r="36">
          <cell r="G36">
            <v>154.87132499999996</v>
          </cell>
        </row>
        <row r="37">
          <cell r="G37">
            <v>973.52353500000004</v>
          </cell>
        </row>
        <row r="38">
          <cell r="G38">
            <v>633.47851158000014</v>
          </cell>
        </row>
        <row r="39">
          <cell r="G39">
            <v>25.816647829601699</v>
          </cell>
        </row>
        <row r="40">
          <cell r="G40">
            <v>286.41443759039817</v>
          </cell>
        </row>
        <row r="41">
          <cell r="G41">
            <v>19.668362999999996</v>
          </cell>
        </row>
        <row r="42">
          <cell r="G42">
            <v>43.345575000000004</v>
          </cell>
        </row>
        <row r="44">
          <cell r="G44">
            <v>-35.200000000000003</v>
          </cell>
        </row>
        <row r="45">
          <cell r="G45">
            <v>1008.7235350000001</v>
          </cell>
        </row>
        <row r="46">
          <cell r="G46">
            <v>1035.8568</v>
          </cell>
        </row>
        <row r="47">
          <cell r="G47">
            <v>1409.5546871618405</v>
          </cell>
        </row>
        <row r="49">
          <cell r="G49">
            <v>5.0000000000000044E-2</v>
          </cell>
        </row>
        <row r="50">
          <cell r="G50">
            <v>7.7277899813109396E-2</v>
          </cell>
        </row>
        <row r="51">
          <cell r="G51">
            <v>8.8764527980009333E-2</v>
          </cell>
        </row>
        <row r="52">
          <cell r="G52">
            <v>0.2338150241132711</v>
          </cell>
        </row>
        <row r="53">
          <cell r="G53">
            <v>0.20915839725634613</v>
          </cell>
        </row>
        <row r="54">
          <cell r="G54">
            <v>0.16628575874171744</v>
          </cell>
        </row>
        <row r="55">
          <cell r="G55">
            <v>0.11065701721730926</v>
          </cell>
        </row>
        <row r="56">
          <cell r="G56">
            <v>7.3749999999999982E-2</v>
          </cell>
        </row>
        <row r="57">
          <cell r="G57">
            <v>0.43442520925966149</v>
          </cell>
        </row>
        <row r="58">
          <cell r="G58">
            <v>21.259209656699902</v>
          </cell>
        </row>
        <row r="59">
          <cell r="G59">
            <v>0.37154483671817756</v>
          </cell>
        </row>
        <row r="60">
          <cell r="G60">
            <v>-4.2155750257180123E-2</v>
          </cell>
        </row>
        <row r="62">
          <cell r="G62">
            <v>1.7167991070821069</v>
          </cell>
        </row>
        <row r="63">
          <cell r="G63">
            <v>7.342552573740547</v>
          </cell>
        </row>
        <row r="64">
          <cell r="G64">
            <v>8.2081290046317612</v>
          </cell>
        </row>
        <row r="65">
          <cell r="G65">
            <v>10.324390495452571</v>
          </cell>
        </row>
        <row r="66">
          <cell r="G66">
            <v>1.3973647270575882</v>
          </cell>
        </row>
        <row r="67">
          <cell r="G67">
            <v>1.500434131760126</v>
          </cell>
        </row>
        <row r="68">
          <cell r="G68">
            <v>10.597687186381911</v>
          </cell>
        </row>
        <row r="69">
          <cell r="G69">
            <v>8.133851603151065</v>
          </cell>
        </row>
        <row r="70">
          <cell r="G70">
            <v>1.6351885360979364</v>
          </cell>
        </row>
        <row r="71">
          <cell r="A71" t="str">
            <v>Dividend Yield (Gross)</v>
          </cell>
          <cell r="B71">
            <v>0</v>
          </cell>
          <cell r="C71">
            <v>3.2364840014711287E-2</v>
          </cell>
          <cell r="D71">
            <v>2.7819929185634799E-2</v>
          </cell>
          <cell r="E71">
            <v>2.467059153350154E-2</v>
          </cell>
          <cell r="F71">
            <v>2.5231286795626577E-2</v>
          </cell>
          <cell r="G71">
            <v>2.5791982057751611E-2</v>
          </cell>
        </row>
        <row r="73">
          <cell r="G73">
            <v>2.4761479882920137</v>
          </cell>
        </row>
        <row r="74">
          <cell r="G74">
            <v>3.3658287296719003</v>
          </cell>
        </row>
        <row r="75">
          <cell r="G75">
            <v>4.3853762940771377</v>
          </cell>
        </row>
        <row r="76">
          <cell r="G76">
            <v>21.813998332644633</v>
          </cell>
        </row>
        <row r="77">
          <cell r="G77">
            <v>0.92</v>
          </cell>
        </row>
        <row r="78">
          <cell r="G78">
            <v>3.3419969062054227</v>
          </cell>
        </row>
        <row r="79">
          <cell r="G79">
            <v>7.1310130246460268E-3</v>
          </cell>
        </row>
        <row r="80">
          <cell r="G80">
            <v>29040</v>
          </cell>
        </row>
        <row r="81">
          <cell r="G81">
            <v>0.92</v>
          </cell>
        </row>
        <row r="83">
          <cell r="G83">
            <v>112.21508657144237</v>
          </cell>
        </row>
        <row r="84">
          <cell r="G84">
            <v>0</v>
          </cell>
        </row>
        <row r="85">
          <cell r="G85">
            <v>19.668362999999996</v>
          </cell>
        </row>
        <row r="86">
          <cell r="G86">
            <v>-44.6</v>
          </cell>
        </row>
        <row r="87">
          <cell r="G87">
            <v>87.283449571442361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M NETTE"/>
      <sheetName val="AMM EC"/>
      <sheetName val="AMM AN"/>
      <sheetName val="AMM ET"/>
      <sheetName val="1998"/>
      <sheetName val="1999"/>
      <sheetName val="2000"/>
      <sheetName val="LAVORI IN CORSO"/>
      <sheetName val="RIEPILOGO 1998"/>
      <sheetName val="TABELLE"/>
      <sheetName val="PRODUZIONE"/>
      <sheetName val="TRASMISSIONE"/>
      <sheetName val="DISTRIBUZIONE"/>
      <sheetName val="FONTI RINNOVABILI"/>
      <sheetName val="VENDITA"/>
      <sheetName val="INFORMATICA"/>
      <sheetName val="RICERCA"/>
      <sheetName val="CESI"/>
      <sheetName val="INGEGNERIA"/>
      <sheetName val="WIND"/>
      <sheetName val="NUCLEARE"/>
      <sheetName val="ELETTROAMBIENTE"/>
      <sheetName val="SOLE"/>
      <sheetName val="SEME"/>
      <sheetName val="CORPORATE"/>
      <sheetName val="ISMES"/>
      <sheetName val="SERVIZI IMMOBILIARI"/>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sheetName val="Totale RaiWay"/>
      <sheetName val="Investimenti"/>
      <sheetName val="Prima Bozza Budget 2007"/>
    </sheetNames>
    <definedNames>
      <definedName name="_xlbgnm.AFF98" refersTo="#RIF!"/>
      <definedName name="_xlbgnm.AFF99" refersTo="#RIF!"/>
      <definedName name="_xlbgnm.EXS98" refersTo="#RIF!"/>
      <definedName name="_xlbgnm.EXS99" refersTo="#RIF!"/>
      <definedName name="_xlbgnm.Md98" refersTo="#RIF!"/>
      <definedName name="_xlbgnm.MD99" refersTo="#RIF!"/>
      <definedName name="Menu" refersTo="#RIF!"/>
      <definedName name="Skydd" refersTo="#RIF!"/>
      <definedName name="unskydd" refersTo="#RIF!"/>
    </definedNames>
    <sheetDataSet>
      <sheetData sheetId="0"/>
      <sheetData sheetId="1">
        <row r="1">
          <cell r="A1" t="str">
            <v>Totale Rai Way</v>
          </cell>
        </row>
        <row r="2">
          <cell r="A2" t="str">
            <v>Dettaglio Voce di Costo</v>
          </cell>
          <cell r="C2" t="str">
            <v>Unita'</v>
          </cell>
          <cell r="D2" t="str">
            <v>Consuntivo 2005</v>
          </cell>
          <cell r="E2" t="str">
            <v xml:space="preserve"> BUDGET 2006</v>
          </cell>
          <cell r="F2" t="str">
            <v>Consuntivo Giugno 2006</v>
          </cell>
          <cell r="G2" t="str">
            <v>Forecast           7-12/2006</v>
          </cell>
          <cell r="H2" t="str">
            <v>Forecast         2006</v>
          </cell>
          <cell r="I2" t="str">
            <v>BUDGET 2007</v>
          </cell>
        </row>
        <row r="3">
          <cell r="I3" t="str">
            <v xml:space="preserve"> I T</v>
          </cell>
          <cell r="J3" t="str">
            <v xml:space="preserve"> II T</v>
          </cell>
          <cell r="K3" t="str">
            <v xml:space="preserve"> III T</v>
          </cell>
          <cell r="L3" t="str">
            <v xml:space="preserve"> IV T</v>
          </cell>
          <cell r="M3" t="str">
            <v xml:space="preserve"> Totale</v>
          </cell>
        </row>
        <row r="4">
          <cell r="A4" t="str">
            <v xml:space="preserve"> 1 Materiali e Forniture</v>
          </cell>
          <cell r="C4" t="str">
            <v>Euro/000</v>
          </cell>
          <cell r="D4">
            <v>3555.3070945816189</v>
          </cell>
          <cell r="E4">
            <v>3436.53</v>
          </cell>
          <cell r="F4">
            <v>1570.6809886143319</v>
          </cell>
          <cell r="G4">
            <v>1870.2323295286774</v>
          </cell>
          <cell r="H4">
            <v>3440.9133181430093</v>
          </cell>
          <cell r="I4">
            <v>695.96586000000002</v>
          </cell>
          <cell r="J4">
            <v>806.46586000000002</v>
          </cell>
          <cell r="K4">
            <v>835.91586000000007</v>
          </cell>
          <cell r="L4">
            <v>1234.01586</v>
          </cell>
          <cell r="M4">
            <v>3572.363440000001</v>
          </cell>
        </row>
        <row r="5">
          <cell r="B5" t="str">
            <v xml:space="preserve"> 2 Acquisti di Materiali</v>
          </cell>
          <cell r="C5" t="str">
            <v>Euro/000</v>
          </cell>
          <cell r="D5">
            <v>2513.9656726207882</v>
          </cell>
          <cell r="E5">
            <v>2248.0300000000002</v>
          </cell>
          <cell r="F5">
            <v>859.43247917104884</v>
          </cell>
          <cell r="G5">
            <v>1447.0753099974274</v>
          </cell>
          <cell r="H5">
            <v>2306.5077891684764</v>
          </cell>
          <cell r="I5">
            <v>422.11586000000005</v>
          </cell>
          <cell r="J5">
            <v>522.41586000000007</v>
          </cell>
          <cell r="K5">
            <v>538.76586000000009</v>
          </cell>
          <cell r="L5">
            <v>930.46586000000002</v>
          </cell>
          <cell r="M5">
            <v>2413.7634400000006</v>
          </cell>
        </row>
        <row r="6">
          <cell r="B6" t="str">
            <v xml:space="preserve"> 3 Consumi di Magazzino</v>
          </cell>
          <cell r="C6" t="str">
            <v>Euro/000</v>
          </cell>
          <cell r="D6">
            <v>1041.3414219608308</v>
          </cell>
          <cell r="E6">
            <v>1188.5</v>
          </cell>
          <cell r="F6">
            <v>711.24850944328307</v>
          </cell>
          <cell r="G6">
            <v>423.15701953124994</v>
          </cell>
          <cell r="H6">
            <v>1134.4055289745329</v>
          </cell>
          <cell r="I6">
            <v>273.85000000000002</v>
          </cell>
          <cell r="J6">
            <v>284.05</v>
          </cell>
          <cell r="K6">
            <v>297.14999999999998</v>
          </cell>
          <cell r="L6">
            <v>303.55</v>
          </cell>
          <cell r="M6">
            <v>1158.5999999999999</v>
          </cell>
        </row>
        <row r="7">
          <cell r="A7" t="str">
            <v xml:space="preserve"> 4 Manutenzione Impianti</v>
          </cell>
          <cell r="C7" t="str">
            <v>Euro/000</v>
          </cell>
          <cell r="D7">
            <v>12453.504369245262</v>
          </cell>
          <cell r="E7">
            <v>13315.62</v>
          </cell>
          <cell r="F7">
            <v>4593.0382378702479</v>
          </cell>
          <cell r="G7">
            <v>7988.3967702288355</v>
          </cell>
          <cell r="H7">
            <v>12581.435008099084</v>
          </cell>
          <cell r="I7">
            <v>2482.9418000000001</v>
          </cell>
          <cell r="J7">
            <v>3599.4667999999997</v>
          </cell>
          <cell r="K7">
            <v>4342.5168000000003</v>
          </cell>
          <cell r="L7">
            <v>3374.0347999999999</v>
          </cell>
          <cell r="M7">
            <v>13798.960200000001</v>
          </cell>
        </row>
        <row r="8">
          <cell r="B8" t="str">
            <v xml:space="preserve"> 5 Manutenzione Edifici</v>
          </cell>
          <cell r="C8" t="str">
            <v>Euro/000</v>
          </cell>
          <cell r="D8">
            <v>2011.1766644344332</v>
          </cell>
          <cell r="E8">
            <v>1998.93</v>
          </cell>
          <cell r="F8">
            <v>396.24077670311931</v>
          </cell>
          <cell r="G8">
            <v>1619.53718</v>
          </cell>
          <cell r="H8">
            <v>2015.7779567031193</v>
          </cell>
          <cell r="I8">
            <v>216.5</v>
          </cell>
          <cell r="J8">
            <v>592.5</v>
          </cell>
          <cell r="K8">
            <v>895.6</v>
          </cell>
          <cell r="L8">
            <v>443</v>
          </cell>
          <cell r="M8">
            <v>2147.6</v>
          </cell>
        </row>
        <row r="9">
          <cell r="B9" t="str">
            <v xml:space="preserve"> 6 Manutenzione Torri</v>
          </cell>
          <cell r="C9" t="str">
            <v>Euro/000</v>
          </cell>
          <cell r="D9">
            <v>1634.4207355117796</v>
          </cell>
          <cell r="E9">
            <v>1963.02</v>
          </cell>
          <cell r="F9">
            <v>481.9134696960449</v>
          </cell>
          <cell r="G9">
            <v>854.54342007446303</v>
          </cell>
          <cell r="H9">
            <v>1336.456889770508</v>
          </cell>
          <cell r="I9">
            <v>1.5</v>
          </cell>
          <cell r="J9">
            <v>496.1</v>
          </cell>
          <cell r="K9">
            <v>595.79999999999995</v>
          </cell>
          <cell r="L9">
            <v>239.5</v>
          </cell>
          <cell r="M9">
            <v>1332.9</v>
          </cell>
        </row>
        <row r="10">
          <cell r="B10" t="str">
            <v xml:space="preserve"> 7 Manutenzione Impianti Tecnologici</v>
          </cell>
          <cell r="C10" t="str">
            <v>Euro/000</v>
          </cell>
          <cell r="D10">
            <v>451.57441758060457</v>
          </cell>
          <cell r="E10">
            <v>499.53</v>
          </cell>
          <cell r="F10">
            <v>123.61338987064363</v>
          </cell>
          <cell r="G10">
            <v>359.22</v>
          </cell>
          <cell r="H10">
            <v>482.8333898706436</v>
          </cell>
          <cell r="I10">
            <v>92.17</v>
          </cell>
          <cell r="J10">
            <v>144.27000000000001</v>
          </cell>
          <cell r="K10">
            <v>150.37</v>
          </cell>
          <cell r="L10">
            <v>151.37</v>
          </cell>
          <cell r="M10">
            <v>538.17999999999995</v>
          </cell>
        </row>
        <row r="11">
          <cell r="B11" t="str">
            <v xml:space="preserve"> 8 Manutenzione Impianti Elettrici</v>
          </cell>
          <cell r="C11" t="str">
            <v>Euro/000</v>
          </cell>
          <cell r="D11">
            <v>409.63507945060724</v>
          </cell>
          <cell r="E11">
            <v>448.97</v>
          </cell>
          <cell r="F11">
            <v>112.55105971813204</v>
          </cell>
          <cell r="G11">
            <v>315.78125</v>
          </cell>
          <cell r="H11">
            <v>428.33230971813202</v>
          </cell>
          <cell r="I11">
            <v>75.862299999999991</v>
          </cell>
          <cell r="J11">
            <v>122.36229999999999</v>
          </cell>
          <cell r="K11">
            <v>139.3623</v>
          </cell>
          <cell r="L11">
            <v>105.86229999999999</v>
          </cell>
          <cell r="M11">
            <v>443.44920000000002</v>
          </cell>
        </row>
        <row r="12">
          <cell r="B12" t="str">
            <v xml:space="preserve"> 9 Manutenzione Impianti di Trasmissione</v>
          </cell>
          <cell r="C12" t="str">
            <v>Euro/000</v>
          </cell>
          <cell r="D12">
            <v>419.51935893249521</v>
          </cell>
          <cell r="E12">
            <v>497.41</v>
          </cell>
          <cell r="F12">
            <v>197.97739976501464</v>
          </cell>
          <cell r="G12">
            <v>333.37538000000001</v>
          </cell>
          <cell r="H12">
            <v>531.3527797650147</v>
          </cell>
          <cell r="I12">
            <v>130.72499999999999</v>
          </cell>
          <cell r="J12">
            <v>149.82499999999999</v>
          </cell>
          <cell r="K12">
            <v>177.22499999999999</v>
          </cell>
          <cell r="L12">
            <v>169.29300000000001</v>
          </cell>
          <cell r="M12">
            <v>627.06799999999998</v>
          </cell>
        </row>
        <row r="13">
          <cell r="B13" t="str">
            <v xml:space="preserve"> 10 Manutenzione Impianti di Diffusione</v>
          </cell>
          <cell r="C13" t="str">
            <v>Euro/000</v>
          </cell>
          <cell r="D13">
            <v>2413.5389308855492</v>
          </cell>
          <cell r="E13">
            <v>2251.92</v>
          </cell>
          <cell r="F13">
            <v>1061.2811054694373</v>
          </cell>
          <cell r="G13">
            <v>1246.5069684209443</v>
          </cell>
          <cell r="H13">
            <v>2307.7880738903814</v>
          </cell>
          <cell r="I13">
            <v>644.01093000000003</v>
          </cell>
          <cell r="J13">
            <v>534.21092999999996</v>
          </cell>
          <cell r="K13">
            <v>678.11093000000005</v>
          </cell>
          <cell r="L13">
            <v>515.71092999999996</v>
          </cell>
          <cell r="M13">
            <v>2372.0437200000001</v>
          </cell>
        </row>
        <row r="14">
          <cell r="B14" t="str">
            <v xml:space="preserve"> 11 Manutenzione Impianti Telefonici e Fibra</v>
          </cell>
          <cell r="C14" t="str">
            <v>Euro/000</v>
          </cell>
          <cell r="D14">
            <v>233.19034533691408</v>
          </cell>
          <cell r="E14">
            <v>244.8</v>
          </cell>
          <cell r="F14">
            <v>25.681779296875</v>
          </cell>
          <cell r="G14">
            <v>116.97556999999999</v>
          </cell>
          <cell r="H14">
            <v>142.657349296875</v>
          </cell>
          <cell r="I14">
            <v>29.5</v>
          </cell>
          <cell r="J14">
            <v>50.5</v>
          </cell>
          <cell r="K14">
            <v>56.1</v>
          </cell>
          <cell r="L14">
            <v>35</v>
          </cell>
          <cell r="M14">
            <v>171.1</v>
          </cell>
        </row>
        <row r="15">
          <cell r="B15" t="str">
            <v xml:space="preserve"> 12 Altre Manutenzioni</v>
          </cell>
          <cell r="C15" t="str">
            <v>Euro/000</v>
          </cell>
          <cell r="D15">
            <v>2826.9157114934924</v>
          </cell>
          <cell r="E15">
            <v>3280.92</v>
          </cell>
          <cell r="F15">
            <v>1270.3883367412182</v>
          </cell>
          <cell r="G15">
            <v>1936.0470302926635</v>
          </cell>
          <cell r="H15">
            <v>3206.4353670338814</v>
          </cell>
          <cell r="I15">
            <v>843.02499999999998</v>
          </cell>
          <cell r="J15">
            <v>1002.425</v>
          </cell>
          <cell r="K15">
            <v>1093.425</v>
          </cell>
          <cell r="L15">
            <v>1173.625</v>
          </cell>
          <cell r="M15">
            <v>4112.5</v>
          </cell>
        </row>
        <row r="16">
          <cell r="B16" t="str">
            <v xml:space="preserve"> 13 Altri Servizi di Manutenzione</v>
          </cell>
          <cell r="C16" t="str">
            <v>Euro/000</v>
          </cell>
          <cell r="D16">
            <v>2053.5331256193858</v>
          </cell>
          <cell r="E16">
            <v>2130.12</v>
          </cell>
          <cell r="F16">
            <v>923.39092060976293</v>
          </cell>
          <cell r="G16">
            <v>1206.4099714407653</v>
          </cell>
          <cell r="H16">
            <v>2129.8008920505281</v>
          </cell>
          <cell r="I16">
            <v>449.64857000000001</v>
          </cell>
          <cell r="J16">
            <v>507.27357000000001</v>
          </cell>
          <cell r="K16">
            <v>556.52357000000006</v>
          </cell>
          <cell r="L16">
            <v>540.67357000000004</v>
          </cell>
          <cell r="M16">
            <v>2054.1192799999999</v>
          </cell>
        </row>
        <row r="17">
          <cell r="A17" t="str">
            <v xml:space="preserve"> 14 Consulenze Professionali</v>
          </cell>
          <cell r="C17" t="str">
            <v>Euro/000</v>
          </cell>
          <cell r="D17">
            <v>1330.8015719451905</v>
          </cell>
          <cell r="E17">
            <v>1880.4</v>
          </cell>
          <cell r="F17">
            <v>626.66027533721933</v>
          </cell>
          <cell r="G17">
            <v>954.62519165039066</v>
          </cell>
          <cell r="H17">
            <v>1581.2854669876101</v>
          </cell>
          <cell r="I17">
            <v>436.68</v>
          </cell>
          <cell r="J17">
            <v>636.17999999999995</v>
          </cell>
          <cell r="K17">
            <v>564.55499999999995</v>
          </cell>
          <cell r="L17">
            <v>548.78</v>
          </cell>
          <cell r="M17">
            <v>2186.1950000000002</v>
          </cell>
        </row>
        <row r="18">
          <cell r="B18" t="str">
            <v xml:space="preserve"> 14a Consulenze Tecniche</v>
          </cell>
          <cell r="C18" t="str">
            <v>Euro/000</v>
          </cell>
          <cell r="D18">
            <v>653.90323283386226</v>
          </cell>
          <cell r="E18">
            <v>637.20000000000005</v>
          </cell>
          <cell r="F18">
            <v>110.52040814971924</v>
          </cell>
          <cell r="G18">
            <v>598.65359008789062</v>
          </cell>
          <cell r="H18">
            <v>709.17399823760991</v>
          </cell>
          <cell r="I18">
            <v>238</v>
          </cell>
          <cell r="J18">
            <v>322.5</v>
          </cell>
          <cell r="K18">
            <v>305.875</v>
          </cell>
          <cell r="L18">
            <v>225.1</v>
          </cell>
          <cell r="M18">
            <v>1091.4749999999999</v>
          </cell>
        </row>
        <row r="19">
          <cell r="B19" t="str">
            <v xml:space="preserve"> 14b Consulenze Direzionali</v>
          </cell>
          <cell r="C19" t="str">
            <v>Euro/000</v>
          </cell>
          <cell r="D19">
            <v>676.89833911132814</v>
          </cell>
          <cell r="E19">
            <v>1243.2</v>
          </cell>
          <cell r="F19">
            <v>516.13986718750004</v>
          </cell>
          <cell r="G19">
            <v>355.97160156249998</v>
          </cell>
          <cell r="H19">
            <v>872.11146875000009</v>
          </cell>
          <cell r="I19">
            <v>198.68</v>
          </cell>
          <cell r="J19">
            <v>313.68</v>
          </cell>
          <cell r="K19">
            <v>258.68</v>
          </cell>
          <cell r="L19">
            <v>323.68</v>
          </cell>
          <cell r="M19">
            <v>1094.72</v>
          </cell>
        </row>
        <row r="20">
          <cell r="A20" t="str">
            <v xml:space="preserve"> 15 Altri Servizi</v>
          </cell>
          <cell r="C20" t="str">
            <v>Euro/000</v>
          </cell>
          <cell r="D20">
            <v>8790.635979127348</v>
          </cell>
          <cell r="E20">
            <v>11025.63</v>
          </cell>
          <cell r="F20">
            <v>4325.4752290939095</v>
          </cell>
          <cell r="G20">
            <v>5898.3759437640947</v>
          </cell>
          <cell r="H20">
            <v>10223.851172858003</v>
          </cell>
          <cell r="I20">
            <v>2740.3423644599998</v>
          </cell>
          <cell r="J20">
            <v>2955.8423644600002</v>
          </cell>
          <cell r="K20">
            <v>2709.8423644600002</v>
          </cell>
          <cell r="L20">
            <v>2978.3423644600002</v>
          </cell>
          <cell r="M20">
            <v>11384.369457840001</v>
          </cell>
        </row>
        <row r="21">
          <cell r="B21" t="str">
            <v xml:space="preserve"> 16 Servizi Contabili da RAI</v>
          </cell>
          <cell r="C21" t="str">
            <v>Euro/000</v>
          </cell>
          <cell r="D21">
            <v>1693.6890000000001</v>
          </cell>
          <cell r="E21">
            <v>1720.15</v>
          </cell>
          <cell r="F21">
            <v>846.84468749999996</v>
          </cell>
          <cell r="G21">
            <v>846.84467250000012</v>
          </cell>
          <cell r="H21">
            <v>1693.6893600000001</v>
          </cell>
          <cell r="I21">
            <v>431.46736446</v>
          </cell>
          <cell r="J21">
            <v>431.46736446</v>
          </cell>
          <cell r="K21">
            <v>431.46736446</v>
          </cell>
          <cell r="L21">
            <v>431.46736446</v>
          </cell>
          <cell r="M21">
            <v>1725.86945784</v>
          </cell>
        </row>
        <row r="22">
          <cell r="B22" t="str">
            <v xml:space="preserve"> 17 Servizi Amministrazione del Personale da RAI</v>
          </cell>
          <cell r="C22" t="str">
            <v>Euro/000</v>
          </cell>
          <cell r="D22">
            <v>305.29459374999999</v>
          </cell>
          <cell r="E22">
            <v>500</v>
          </cell>
          <cell r="F22">
            <v>152.85668749999999</v>
          </cell>
          <cell r="G22">
            <v>347.1</v>
          </cell>
          <cell r="H22">
            <v>499.95668750000004</v>
          </cell>
          <cell r="I22">
            <v>125</v>
          </cell>
          <cell r="J22">
            <v>125</v>
          </cell>
          <cell r="K22">
            <v>125</v>
          </cell>
          <cell r="L22">
            <v>125</v>
          </cell>
          <cell r="M22">
            <v>500</v>
          </cell>
        </row>
        <row r="23">
          <cell r="B23" t="str">
            <v xml:space="preserve"> 18 Servizi Informatici da RAI</v>
          </cell>
          <cell r="C23" t="str">
            <v>Euro/000</v>
          </cell>
          <cell r="D23">
            <v>3455.8180000000002</v>
          </cell>
          <cell r="E23">
            <v>3485</v>
          </cell>
          <cell r="F23">
            <v>1672.5045</v>
          </cell>
          <cell r="G23">
            <v>1900</v>
          </cell>
          <cell r="H23">
            <v>3572.5045</v>
          </cell>
          <cell r="I23">
            <v>810</v>
          </cell>
          <cell r="J23">
            <v>900</v>
          </cell>
          <cell r="K23">
            <v>950</v>
          </cell>
          <cell r="L23">
            <v>1050</v>
          </cell>
          <cell r="M23">
            <v>3710</v>
          </cell>
        </row>
        <row r="24">
          <cell r="B24" t="str">
            <v xml:space="preserve"> 19 Servizi Gestione Magazzino da RAI</v>
          </cell>
          <cell r="C24" t="str">
            <v>Euro/000</v>
          </cell>
          <cell r="D24">
            <v>0</v>
          </cell>
          <cell r="E24">
            <v>0</v>
          </cell>
          <cell r="F24">
            <v>0</v>
          </cell>
          <cell r="G24">
            <v>0</v>
          </cell>
          <cell r="H24">
            <v>0</v>
          </cell>
          <cell r="I24">
            <v>0</v>
          </cell>
          <cell r="J24">
            <v>0</v>
          </cell>
          <cell r="K24">
            <v>0</v>
          </cell>
          <cell r="L24">
            <v>0</v>
          </cell>
          <cell r="M24">
            <v>0</v>
          </cell>
        </row>
        <row r="25">
          <cell r="B25" t="str">
            <v xml:space="preserve"> 20 Centro Ricerche da RAI</v>
          </cell>
          <cell r="C25" t="str">
            <v>Euro/000</v>
          </cell>
          <cell r="D25">
            <v>938.04331249999996</v>
          </cell>
          <cell r="E25">
            <v>940</v>
          </cell>
          <cell r="F25">
            <v>470.40118749999999</v>
          </cell>
          <cell r="G25">
            <v>470</v>
          </cell>
          <cell r="H25">
            <v>940.40118749999999</v>
          </cell>
          <cell r="I25">
            <v>236</v>
          </cell>
          <cell r="J25">
            <v>236</v>
          </cell>
          <cell r="K25">
            <v>236</v>
          </cell>
          <cell r="L25">
            <v>236</v>
          </cell>
          <cell r="M25">
            <v>944</v>
          </cell>
        </row>
        <row r="26">
          <cell r="B26" t="str">
            <v xml:space="preserve"> 21 Formazione Personale</v>
          </cell>
          <cell r="C26" t="str">
            <v>Euro/000</v>
          </cell>
          <cell r="D26">
            <v>320.66006249999998</v>
          </cell>
          <cell r="E26">
            <v>420</v>
          </cell>
          <cell r="F26">
            <v>97.286265624999999</v>
          </cell>
          <cell r="G26">
            <v>320</v>
          </cell>
          <cell r="H26">
            <v>417.286265625</v>
          </cell>
          <cell r="I26">
            <v>98.75</v>
          </cell>
          <cell r="J26">
            <v>98.75</v>
          </cell>
          <cell r="K26">
            <v>98.75</v>
          </cell>
          <cell r="L26">
            <v>98.75</v>
          </cell>
          <cell r="M26">
            <v>395</v>
          </cell>
        </row>
        <row r="27">
          <cell r="B27" t="str">
            <v xml:space="preserve"> 22 Pubblicita'</v>
          </cell>
          <cell r="C27" t="str">
            <v>Euro/000</v>
          </cell>
          <cell r="D27">
            <v>115.42984968948365</v>
          </cell>
          <cell r="E27">
            <v>180.1</v>
          </cell>
          <cell r="F27">
            <v>65.687680004119869</v>
          </cell>
          <cell r="G27">
            <v>86.627750000000006</v>
          </cell>
          <cell r="H27">
            <v>152.31543000411989</v>
          </cell>
          <cell r="I27">
            <v>26.6</v>
          </cell>
          <cell r="J27">
            <v>26.6</v>
          </cell>
          <cell r="K27">
            <v>26.6</v>
          </cell>
          <cell r="L27">
            <v>58.6</v>
          </cell>
          <cell r="M27">
            <v>138.4</v>
          </cell>
        </row>
        <row r="28">
          <cell r="B28" t="str">
            <v xml:space="preserve"> 23 Compensi ad Amministratori e Sindaci</v>
          </cell>
          <cell r="C28" t="str">
            <v>Euro/000</v>
          </cell>
          <cell r="D28">
            <v>902.77701953124995</v>
          </cell>
          <cell r="E28">
            <v>1000.17</v>
          </cell>
          <cell r="F28">
            <v>450.65522875976598</v>
          </cell>
          <cell r="G28">
            <v>489.64477124023404</v>
          </cell>
          <cell r="H28">
            <v>940.3</v>
          </cell>
          <cell r="I28">
            <v>247.5</v>
          </cell>
          <cell r="J28">
            <v>247.5</v>
          </cell>
          <cell r="K28">
            <v>247.5</v>
          </cell>
          <cell r="L28">
            <v>247.5</v>
          </cell>
          <cell r="M28">
            <v>990</v>
          </cell>
        </row>
        <row r="29">
          <cell r="B29" t="str">
            <v xml:space="preserve"> 24 Altri Servizi</v>
          </cell>
          <cell r="C29" t="str">
            <v>Euro/000</v>
          </cell>
          <cell r="D29">
            <v>1058.924141156614</v>
          </cell>
          <cell r="E29">
            <v>2780.21</v>
          </cell>
          <cell r="F29">
            <v>569.23899220502369</v>
          </cell>
          <cell r="G29">
            <v>1438.1587500238606</v>
          </cell>
          <cell r="H29">
            <v>2007.3977422288845</v>
          </cell>
          <cell r="I29">
            <v>765.02499999999998</v>
          </cell>
          <cell r="J29">
            <v>890.52499999999998</v>
          </cell>
          <cell r="K29">
            <v>594.52499999999998</v>
          </cell>
          <cell r="L29">
            <v>731.02499999999998</v>
          </cell>
          <cell r="M29">
            <v>2981.1</v>
          </cell>
        </row>
        <row r="30">
          <cell r="A30" t="str">
            <v xml:space="preserve"> 25 Servizi di Contr. e Diff. Sat.</v>
          </cell>
          <cell r="C30" t="str">
            <v>Euro/000</v>
          </cell>
          <cell r="D30">
            <v>34427.32672003784</v>
          </cell>
          <cell r="E30">
            <v>33001.42</v>
          </cell>
          <cell r="F30">
            <v>14970.306271896363</v>
          </cell>
          <cell r="G30">
            <v>18156.497882400508</v>
          </cell>
          <cell r="H30">
            <v>33126.804154296871</v>
          </cell>
          <cell r="I30">
            <v>8330.18</v>
          </cell>
          <cell r="J30">
            <v>8040.53</v>
          </cell>
          <cell r="K30">
            <v>7783.53</v>
          </cell>
          <cell r="L30">
            <v>8612.33</v>
          </cell>
          <cell r="M30">
            <v>32766.57</v>
          </cell>
        </row>
        <row r="31">
          <cell r="B31" t="str">
            <v xml:space="preserve"> 26 Circuiti Permanenti</v>
          </cell>
          <cell r="C31" t="str">
            <v>Euro/000</v>
          </cell>
          <cell r="D31">
            <v>25485.662134100341</v>
          </cell>
          <cell r="E31">
            <v>22501.42</v>
          </cell>
          <cell r="F31">
            <v>11221.766849243164</v>
          </cell>
          <cell r="G31">
            <v>11405.037305053711</v>
          </cell>
          <cell r="H31">
            <v>22626.804154296875</v>
          </cell>
          <cell r="I31">
            <v>5665.18</v>
          </cell>
          <cell r="J31">
            <v>5675.53</v>
          </cell>
          <cell r="K31">
            <v>5668.53</v>
          </cell>
          <cell r="L31">
            <v>5677.33</v>
          </cell>
          <cell r="M31">
            <v>22686.57</v>
          </cell>
        </row>
        <row r="32">
          <cell r="B32" t="str">
            <v xml:space="preserve"> 27 Circuiti Occasionali</v>
          </cell>
          <cell r="C32" t="str">
            <v>Euro/000</v>
          </cell>
          <cell r="D32">
            <v>8941.6645859375003</v>
          </cell>
          <cell r="E32">
            <v>10500</v>
          </cell>
          <cell r="F32">
            <v>3748.539422653198</v>
          </cell>
          <cell r="G32">
            <v>6751.4605773467993</v>
          </cell>
          <cell r="H32">
            <v>10500</v>
          </cell>
          <cell r="I32">
            <v>2665</v>
          </cell>
          <cell r="J32">
            <v>2365</v>
          </cell>
          <cell r="K32">
            <v>2115</v>
          </cell>
          <cell r="L32">
            <v>2935</v>
          </cell>
          <cell r="M32">
            <v>10080</v>
          </cell>
        </row>
        <row r="33">
          <cell r="A33" t="str">
            <v xml:space="preserve"> 28 Spese Generali</v>
          </cell>
          <cell r="C33" t="str">
            <v>Euro/000</v>
          </cell>
          <cell r="D33">
            <v>27105.330336298208</v>
          </cell>
          <cell r="E33">
            <v>29850.240000000002</v>
          </cell>
          <cell r="F33">
            <v>14171.648444225577</v>
          </cell>
          <cell r="G33">
            <v>13828.443469229058</v>
          </cell>
          <cell r="H33">
            <v>28000.091913454631</v>
          </cell>
          <cell r="I33">
            <v>7268.9608105001771</v>
          </cell>
          <cell r="J33">
            <v>7286.1008105001774</v>
          </cell>
          <cell r="K33">
            <v>7363.4608105001771</v>
          </cell>
          <cell r="L33">
            <v>7331.6508105001776</v>
          </cell>
          <cell r="M33">
            <v>29250.17324200071</v>
          </cell>
        </row>
        <row r="34">
          <cell r="B34" t="str">
            <v xml:space="preserve"> 29 Affitti RAI</v>
          </cell>
          <cell r="C34" t="str">
            <v>Euro/000</v>
          </cell>
          <cell r="D34">
            <v>7370.5823813166699</v>
          </cell>
          <cell r="E34">
            <v>7510.38</v>
          </cell>
          <cell r="F34">
            <v>3634.84206930542</v>
          </cell>
          <cell r="G34">
            <v>3651.8502999877928</v>
          </cell>
          <cell r="H34">
            <v>7286.6923692932123</v>
          </cell>
          <cell r="I34">
            <v>1847.35</v>
          </cell>
          <cell r="J34">
            <v>1847.35</v>
          </cell>
          <cell r="K34">
            <v>1847.35</v>
          </cell>
          <cell r="L34">
            <v>1848.35</v>
          </cell>
          <cell r="M34">
            <v>7390.4</v>
          </cell>
        </row>
        <row r="35">
          <cell r="B35" t="str">
            <v xml:space="preserve"> 30 Servizi Generali da RAI</v>
          </cell>
          <cell r="C35" t="str">
            <v>Euro/000</v>
          </cell>
          <cell r="D35">
            <v>1128.0000781250001</v>
          </cell>
          <cell r="E35">
            <v>1307.78</v>
          </cell>
          <cell r="F35">
            <v>567.98824999999999</v>
          </cell>
          <cell r="G35">
            <v>686.46275000000003</v>
          </cell>
          <cell r="H35">
            <v>1254.451</v>
          </cell>
          <cell r="I35">
            <v>298.45</v>
          </cell>
          <cell r="J35">
            <v>298.45</v>
          </cell>
          <cell r="K35">
            <v>298.45</v>
          </cell>
          <cell r="L35">
            <v>298.45</v>
          </cell>
          <cell r="M35">
            <v>1193.8</v>
          </cell>
        </row>
        <row r="36">
          <cell r="B36" t="str">
            <v xml:space="preserve"> 31 Energia Elettrica</v>
          </cell>
          <cell r="C36" t="str">
            <v>Euro/000</v>
          </cell>
          <cell r="D36">
            <v>9763.6743003211013</v>
          </cell>
          <cell r="E36">
            <v>10434.5</v>
          </cell>
          <cell r="F36">
            <v>5208.5764398336787</v>
          </cell>
          <cell r="G36">
            <v>5008.0173318038933</v>
          </cell>
          <cell r="H36">
            <v>10216.593771637572</v>
          </cell>
          <cell r="I36">
            <v>2629.4625000000001</v>
          </cell>
          <cell r="J36">
            <v>2634.4625000000001</v>
          </cell>
          <cell r="K36">
            <v>2647.4625000000001</v>
          </cell>
          <cell r="L36">
            <v>2637.9625000000001</v>
          </cell>
          <cell r="M36">
            <v>10549.35</v>
          </cell>
        </row>
        <row r="37">
          <cell r="B37" t="str">
            <v xml:space="preserve"> 32 Acqua Telefono etc,</v>
          </cell>
          <cell r="C37" t="str">
            <v>Euro/000</v>
          </cell>
          <cell r="D37">
            <v>753.93219230365764</v>
          </cell>
          <cell r="E37">
            <v>890.43</v>
          </cell>
          <cell r="F37">
            <v>352.66853307904296</v>
          </cell>
          <cell r="G37">
            <v>345.42743258936213</v>
          </cell>
          <cell r="H37">
            <v>698.09596566840514</v>
          </cell>
          <cell r="I37">
            <v>178.27599999999998</v>
          </cell>
          <cell r="J37">
            <v>182.86599999999999</v>
          </cell>
          <cell r="K37">
            <v>177.17600000000002</v>
          </cell>
          <cell r="L37">
            <v>187.36600000000001</v>
          </cell>
          <cell r="M37">
            <v>725.68399999999997</v>
          </cell>
        </row>
        <row r="38">
          <cell r="B38" t="str">
            <v xml:space="preserve"> 33 Affitti</v>
          </cell>
          <cell r="C38" t="str">
            <v>Euro/000</v>
          </cell>
          <cell r="D38">
            <v>3866.164263607925</v>
          </cell>
          <cell r="E38">
            <v>5199</v>
          </cell>
          <cell r="F38">
            <v>2232.9360973473972</v>
          </cell>
          <cell r="G38">
            <v>2261.5332362127092</v>
          </cell>
          <cell r="H38">
            <v>4494.469333560106</v>
          </cell>
          <cell r="I38">
            <v>1210.1785605001776</v>
          </cell>
          <cell r="J38">
            <v>1212.2785605001777</v>
          </cell>
          <cell r="K38">
            <v>1219.2785605001777</v>
          </cell>
          <cell r="L38">
            <v>1232.1785605001776</v>
          </cell>
          <cell r="M38">
            <v>4873.9142420007101</v>
          </cell>
        </row>
        <row r="39">
          <cell r="B39" t="str">
            <v xml:space="preserve"> 34 Altri Noleggi</v>
          </cell>
          <cell r="C39" t="str">
            <v>Euro/000</v>
          </cell>
          <cell r="D39">
            <v>3599.7704792656896</v>
          </cell>
          <cell r="E39">
            <v>3775.3</v>
          </cell>
          <cell r="F39">
            <v>1924.9584820230009</v>
          </cell>
          <cell r="G39">
            <v>1508.0447499504089</v>
          </cell>
          <cell r="H39">
            <v>3433.00323197341</v>
          </cell>
          <cell r="I39">
            <v>890.55</v>
          </cell>
          <cell r="J39">
            <v>867.5</v>
          </cell>
          <cell r="K39">
            <v>869.4</v>
          </cell>
          <cell r="L39">
            <v>883.8</v>
          </cell>
          <cell r="M39">
            <v>3511.25</v>
          </cell>
        </row>
        <row r="40">
          <cell r="B40" t="str">
            <v xml:space="preserve"> 35 Assicurazioni e Risarcimento Danni</v>
          </cell>
          <cell r="C40" t="str">
            <v>Euro/000</v>
          </cell>
          <cell r="D40">
            <v>361.93389295193549</v>
          </cell>
          <cell r="E40">
            <v>404.94</v>
          </cell>
          <cell r="F40">
            <v>174.00684092922506</v>
          </cell>
          <cell r="G40">
            <v>151.87763867187499</v>
          </cell>
          <cell r="H40">
            <v>325.88447960110005</v>
          </cell>
          <cell r="I40">
            <v>82.075000000000003</v>
          </cell>
          <cell r="J40">
            <v>82.075000000000003</v>
          </cell>
          <cell r="K40">
            <v>80.625</v>
          </cell>
          <cell r="L40">
            <v>80.625</v>
          </cell>
          <cell r="M40">
            <v>325.39999999999998</v>
          </cell>
        </row>
        <row r="41">
          <cell r="B41" t="str">
            <v xml:space="preserve"> 36 Spese Diverse</v>
          </cell>
          <cell r="C41" t="str">
            <v>Euro/000</v>
          </cell>
          <cell r="D41">
            <v>261.27274840623147</v>
          </cell>
          <cell r="E41">
            <v>327.91</v>
          </cell>
          <cell r="F41">
            <v>75.671731707811361</v>
          </cell>
          <cell r="G41">
            <v>215.23003001301763</v>
          </cell>
          <cell r="H41">
            <v>290.90176172082897</v>
          </cell>
          <cell r="I41">
            <v>132.61875000000001</v>
          </cell>
          <cell r="J41">
            <v>161.11875000000001</v>
          </cell>
          <cell r="K41">
            <v>223.71875</v>
          </cell>
          <cell r="L41">
            <v>162.91874999999999</v>
          </cell>
          <cell r="M41">
            <v>680.375</v>
          </cell>
        </row>
        <row r="42">
          <cell r="A42" t="str">
            <v xml:space="preserve"> 37 Costo del Personale</v>
          </cell>
          <cell r="C42" t="str">
            <v>Euro/000</v>
          </cell>
          <cell r="D42">
            <v>3444.9245612748855</v>
          </cell>
          <cell r="E42">
            <v>3663.25</v>
          </cell>
          <cell r="F42">
            <v>1794.677181091547</v>
          </cell>
          <cell r="G42">
            <v>1805.9644694137573</v>
          </cell>
          <cell r="H42">
            <v>3600.6416505053044</v>
          </cell>
          <cell r="I42">
            <v>884.56970588235299</v>
          </cell>
          <cell r="J42">
            <v>952.95205882352946</v>
          </cell>
          <cell r="K42">
            <v>816.68735294117653</v>
          </cell>
          <cell r="L42">
            <v>935.01088235294128</v>
          </cell>
          <cell r="M42">
            <v>3589.22</v>
          </cell>
        </row>
        <row r="43">
          <cell r="B43" t="str">
            <v xml:space="preserve"> 41 Spese per Trasferta</v>
          </cell>
          <cell r="C43" t="str">
            <v>Euro/000</v>
          </cell>
          <cell r="D43">
            <v>3444.9245612748855</v>
          </cell>
          <cell r="E43">
            <v>3663.25</v>
          </cell>
          <cell r="F43">
            <v>1794.677181091547</v>
          </cell>
          <cell r="G43">
            <v>1805.9644694137573</v>
          </cell>
          <cell r="H43">
            <v>3600.6416505053044</v>
          </cell>
          <cell r="I43">
            <v>884.56970588235299</v>
          </cell>
          <cell r="J43">
            <v>952.95205882352946</v>
          </cell>
          <cell r="K43">
            <v>816.68735294117653</v>
          </cell>
          <cell r="L43">
            <v>935.01088235294128</v>
          </cell>
          <cell r="M43">
            <v>3589.22</v>
          </cell>
        </row>
        <row r="44">
          <cell r="A44" t="str">
            <v xml:space="preserve"> 42 Imposte e Canoni</v>
          </cell>
          <cell r="C44" t="str">
            <v>Euro/000</v>
          </cell>
          <cell r="D44">
            <v>3690.6777479400639</v>
          </cell>
          <cell r="E44">
            <v>3710.88</v>
          </cell>
          <cell r="F44">
            <v>1506.9694604188112</v>
          </cell>
          <cell r="G44">
            <v>2056.0137088012693</v>
          </cell>
          <cell r="H44">
            <v>3562.9831692200805</v>
          </cell>
          <cell r="I44">
            <v>894.35</v>
          </cell>
          <cell r="J44">
            <v>893.15</v>
          </cell>
          <cell r="K44">
            <v>891.15</v>
          </cell>
          <cell r="L44">
            <v>903.05</v>
          </cell>
          <cell r="M44">
            <v>3581.7</v>
          </cell>
        </row>
        <row r="45">
          <cell r="B45" t="str">
            <v xml:space="preserve"> 42 Imposte e Canoni</v>
          </cell>
          <cell r="C45" t="str">
            <v>Euro/000</v>
          </cell>
          <cell r="D45">
            <v>3690.6777479400639</v>
          </cell>
          <cell r="E45">
            <v>3710.88</v>
          </cell>
          <cell r="F45">
            <v>1506.9694604188112</v>
          </cell>
          <cell r="G45">
            <v>2056.0137088012693</v>
          </cell>
          <cell r="H45">
            <v>3562.9831692200805</v>
          </cell>
          <cell r="I45">
            <v>894.35</v>
          </cell>
          <cell r="J45">
            <v>893.15</v>
          </cell>
          <cell r="K45">
            <v>891.15</v>
          </cell>
          <cell r="L45">
            <v>903.05</v>
          </cell>
          <cell r="M45">
            <v>3581.7</v>
          </cell>
        </row>
        <row r="46">
          <cell r="A46" t="str">
            <v xml:space="preserve"> 43 Altri Proventi (Oneri)</v>
          </cell>
          <cell r="C46" t="str">
            <v>Euro/000</v>
          </cell>
          <cell r="D46">
            <v>-934.59784991405763</v>
          </cell>
          <cell r="E46">
            <v>0</v>
          </cell>
          <cell r="F46">
            <v>-794.81989317663465</v>
          </cell>
          <cell r="G46">
            <v>4</v>
          </cell>
          <cell r="H46">
            <v>-790.81989317663465</v>
          </cell>
          <cell r="I46">
            <v>0</v>
          </cell>
          <cell r="J46">
            <v>0</v>
          </cell>
          <cell r="K46">
            <v>0</v>
          </cell>
          <cell r="L46">
            <v>0</v>
          </cell>
          <cell r="M46">
            <v>0</v>
          </cell>
        </row>
        <row r="47">
          <cell r="B47" t="str">
            <v xml:space="preserve"> 43 Altri Proventi</v>
          </cell>
          <cell r="C47" t="str">
            <v>Euro/000</v>
          </cell>
          <cell r="D47">
            <v>-2891.6707225839255</v>
          </cell>
          <cell r="E47">
            <v>0</v>
          </cell>
          <cell r="F47">
            <v>-3931.3717076562216</v>
          </cell>
          <cell r="G47">
            <v>0</v>
          </cell>
          <cell r="H47">
            <v>-3931.3717076562216</v>
          </cell>
          <cell r="I47">
            <v>0</v>
          </cell>
          <cell r="J47">
            <v>0</v>
          </cell>
          <cell r="K47">
            <v>0</v>
          </cell>
          <cell r="L47">
            <v>0</v>
          </cell>
          <cell r="M47">
            <v>0</v>
          </cell>
        </row>
        <row r="48">
          <cell r="B48" t="str">
            <v xml:space="preserve"> 43 Altri Oneri</v>
          </cell>
          <cell r="C48" t="str">
            <v>Euro/000</v>
          </cell>
          <cell r="D48">
            <v>1957.0728726698678</v>
          </cell>
          <cell r="E48">
            <v>0</v>
          </cell>
          <cell r="F48">
            <v>3136.5518144795869</v>
          </cell>
          <cell r="G48">
            <v>4</v>
          </cell>
          <cell r="H48">
            <v>3140.5518144795869</v>
          </cell>
          <cell r="I48">
            <v>0</v>
          </cell>
          <cell r="J48">
            <v>0</v>
          </cell>
          <cell r="K48">
            <v>0</v>
          </cell>
          <cell r="L48">
            <v>0</v>
          </cell>
          <cell r="M48">
            <v>0</v>
          </cell>
        </row>
        <row r="49">
          <cell r="A49" t="str">
            <v>TOTALE</v>
          </cell>
          <cell r="C49" t="str">
            <v>Euro/000</v>
          </cell>
          <cell r="D49">
            <v>93863.910530536348</v>
          </cell>
          <cell r="E49">
            <v>99883.97</v>
          </cell>
          <cell r="F49">
            <v>42764.636195371371</v>
          </cell>
          <cell r="G49">
            <v>52562.549765016585</v>
          </cell>
          <cell r="H49">
            <v>95327.185960387957</v>
          </cell>
          <cell r="I49">
            <v>23733.990540842533</v>
          </cell>
          <cell r="J49">
            <v>25170.687893783706</v>
          </cell>
          <cell r="K49">
            <v>25307.658187901357</v>
          </cell>
          <cell r="L49">
            <v>25917.21471731312</v>
          </cell>
          <cell r="M49">
            <v>100129.55133984071</v>
          </cell>
        </row>
      </sheetData>
      <sheetData sheetId="2"/>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Mult"/>
      <sheetName val="CE300610PrivatiLombardia"/>
      <sheetName val="U.S ILD"/>
    </sheetNames>
    <sheetDataSet>
      <sheetData sheetId="0" refreshError="1"/>
      <sheetData sheetId="1" refreshError="1"/>
      <sheetData sheetId="2" refreshError="1">
        <row r="13">
          <cell r="E13">
            <v>240.5</v>
          </cell>
        </row>
        <row r="14">
          <cell r="E14">
            <v>10.908587000000001</v>
          </cell>
        </row>
        <row r="16">
          <cell r="E16">
            <v>691.37361425000006</v>
          </cell>
        </row>
        <row r="18">
          <cell r="E18">
            <v>249.1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Riepilogo RAI "/>
      <sheetName val="Dettaglio X Servizi Correnti"/>
      <sheetName val="Schema calcolo Servizi Correnti"/>
      <sheetName val="MF ricavi"/>
      <sheetName val="MF"/>
      <sheetName val="dtt 2007 e 2008"/>
      <sheetName val="Dettagli Rata Capitale"/>
      <sheetName val="rata 2008"/>
      <sheetName val="All. 3 BDG 2006 CDS"/>
      <sheetName val="CDS 2004"/>
      <sheetName val="riv"/>
      <sheetName val="WIND"/>
      <sheetName val="Nuovi PVT"/>
      <sheetName val="Isoradio"/>
      <sheetName val="Sintesi Ricavi x risorse di TZ"/>
      <sheetName val="Riversamenti06"/>
      <sheetName val="Ricavi da RAI x consuntivo"/>
      <sheetName val="Matrice driver (2)"/>
      <sheetName val="Breakdown ID 7"/>
      <sheetName val="audio"/>
      <sheetName val="Sigma  2007"/>
      <sheetName val="SIGMA"/>
      <sheetName val="DettOcc GIUGNO"/>
      <sheetName val="Uffici di corrispondenza nuovi"/>
      <sheetName val="Riversamen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FORECAST CONS"/>
      <sheetName val="II FORECAST RIPREV"/>
      <sheetName val="tabelle mq consolid"/>
      <sheetName val="tabelle mq riprevisione"/>
      <sheetName val="mense"/>
      <sheetName val="RISTORANTI CONVENZ"/>
      <sheetName val="CONSOCIATE"/>
      <sheetName val="posti auto"/>
      <sheetName val="guida diretta"/>
      <sheetName val="AUTORIMESSE"/>
      <sheetName val="mq e serv"/>
    </sheetNames>
    <sheetDataSet>
      <sheetData sheetId="0"/>
      <sheetData sheetId="1"/>
      <sheetData sheetId="2"/>
      <sheetData sheetId="3" refreshError="1"/>
      <sheetData sheetId="4"/>
      <sheetData sheetId="5" refreshError="1">
        <row r="21">
          <cell r="B21" t="str">
            <v>Progetti Indivisi non allocati</v>
          </cell>
          <cell r="C21" t="str">
            <v>Amministrazione e Finanza</v>
          </cell>
          <cell r="D21" t="str">
            <v>Pianificazione, Budget e Controllo</v>
          </cell>
          <cell r="E21" t="str">
            <v>Business Development e Alleanze</v>
          </cell>
          <cell r="F21" t="str">
            <v>Strategie tecnologiche</v>
          </cell>
          <cell r="G21" t="str">
            <v>Struttura tecnico-informativa presso il Quirinale</v>
          </cell>
          <cell r="H21" t="str">
            <v>Relazioni istituzionali</v>
          </cell>
          <cell r="I21" t="str">
            <v>Internal auditing</v>
          </cell>
          <cell r="J21" t="str">
            <v>Marketing Strategico Offerta e Palinsesti</v>
          </cell>
          <cell r="K21" t="str">
            <v xml:space="preserve">Staff del Direttore Generale </v>
          </cell>
          <cell r="L21" t="str">
            <v>Attività
per
CdA</v>
          </cell>
          <cell r="M21" t="str">
            <v>Relazioni Industriali</v>
          </cell>
          <cell r="N21" t="str">
            <v>Risorse Umane</v>
          </cell>
          <cell r="O21" t="str">
            <v>Affari Legali</v>
          </cell>
          <cell r="P21" t="str">
            <v>Comunicazione e Relazioni esterne</v>
          </cell>
          <cell r="Q21" t="str">
            <v>Segreteria del CdA</v>
          </cell>
          <cell r="R21" t="str">
            <v>RAI Giubileo</v>
          </cell>
          <cell r="S21" t="str">
            <v>Servizi Immobiliari</v>
          </cell>
          <cell r="T21" t="str">
            <v>ICT</v>
          </cell>
          <cell r="U21" t="str">
            <v>Centro Ricerche</v>
          </cell>
          <cell r="V21" t="str">
            <v>Orchestra Sinfonica Nazionale</v>
          </cell>
          <cell r="W21" t="str">
            <v>Produzione Abbonamenti</v>
          </cell>
          <cell r="X21" t="str">
            <v>Attività Pubbliche Amministrazioni</v>
          </cell>
          <cell r="Y21" t="str">
            <v>RAI Teche</v>
          </cell>
          <cell r="Z21" t="str">
            <v>RAI UNO</v>
          </cell>
          <cell r="AA21" t="str">
            <v>TG 1</v>
          </cell>
          <cell r="AB21" t="str">
            <v>CANALE 1
(solo tabellare
e canone)</v>
          </cell>
          <cell r="AC21" t="str">
            <v>RAIDUE</v>
          </cell>
          <cell r="AD21" t="str">
            <v>TG 2</v>
          </cell>
          <cell r="AE21" t="str">
            <v>CANALE 2
(solo tabellare
e canone)</v>
          </cell>
          <cell r="AF21" t="str">
            <v>RAI
Sport
Satellite</v>
          </cell>
          <cell r="AG21" t="str">
            <v>RAI Sport</v>
          </cell>
          <cell r="AH21" t="str">
            <v>RAI Fiction</v>
          </cell>
          <cell r="AI21" t="str">
            <v>RAI Notte</v>
          </cell>
          <cell r="AJ21" t="str">
            <v>Staff Divisione TV Canali 1 2</v>
          </cell>
          <cell r="AK21" t="str">
            <v>RAI TRE</v>
          </cell>
          <cell r="AL21" t="str">
            <v>TG 3</v>
          </cell>
          <cell r="AM21" t="str">
            <v>CANALE 3
(solo tabellare)</v>
          </cell>
          <cell r="AN21" t="str">
            <v>Aosta
Progr.ne</v>
          </cell>
          <cell r="AO21" t="str">
            <v>Bolzano
Progr.ne e Sede</v>
          </cell>
          <cell r="AP21" t="str">
            <v>Trento
Progr.ne</v>
          </cell>
          <cell r="AQ21" t="str">
            <v>Trieste
Progr.ne</v>
          </cell>
          <cell r="AR21" t="str">
            <v>Nucleo Gestionale
Sedi regionali</v>
          </cell>
          <cell r="AS21" t="str">
            <v>RAI
Educational
Direzione</v>
          </cell>
          <cell r="AT21" t="str">
            <v xml:space="preserve">Servizi
Tematici / Educativi
"Antenna" </v>
          </cell>
          <cell r="AU21" t="str">
            <v xml:space="preserve">Servizi
Tematici / Educativi
"Off line" </v>
          </cell>
          <cell r="AV21" t="str">
            <v xml:space="preserve">Servizi
Tematici / Educativi
"Satellite" </v>
          </cell>
          <cell r="AW21" t="str">
            <v>RAI NEWS 24</v>
          </cell>
          <cell r="AX21" t="str">
            <v>Tribune e Servizi Parlamentari</v>
          </cell>
          <cell r="AY21" t="str">
            <v>Televideo</v>
          </cell>
          <cell r="AZ21" t="str">
            <v>RAI International</v>
          </cell>
          <cell r="BA21" t="str">
            <v>Staff Divisione TV Canale 3</v>
          </cell>
          <cell r="BB21" t="str">
            <v>Radio 1</v>
          </cell>
          <cell r="BC21" t="str">
            <v>Radio 2</v>
          </cell>
          <cell r="BD21" t="str">
            <v>Radio 3</v>
          </cell>
          <cell r="BE21" t="str">
            <v>Canali
Pubblica
Utilita'</v>
          </cell>
          <cell r="BF21" t="str">
            <v>Produzione Radio</v>
          </cell>
          <cell r="BG21" t="str">
            <v>Staff Divisione Radiofonia</v>
          </cell>
          <cell r="BH21" t="str">
            <v>Divisione
Produzione</v>
          </cell>
          <cell r="BI21" t="str">
            <v>TOTALE</v>
          </cell>
        </row>
        <row r="22">
          <cell r="C22">
            <v>45217</v>
          </cell>
          <cell r="D22">
            <v>5378</v>
          </cell>
          <cell r="E22">
            <v>2107</v>
          </cell>
          <cell r="F22">
            <v>478</v>
          </cell>
          <cell r="H22">
            <v>4137</v>
          </cell>
          <cell r="I22">
            <v>2983</v>
          </cell>
          <cell r="J22">
            <v>5650</v>
          </cell>
          <cell r="K22">
            <v>2918</v>
          </cell>
          <cell r="L22">
            <v>353</v>
          </cell>
          <cell r="M22">
            <v>11358</v>
          </cell>
          <cell r="N22">
            <v>10315</v>
          </cell>
          <cell r="O22">
            <v>9778</v>
          </cell>
          <cell r="P22">
            <v>9399</v>
          </cell>
          <cell r="Q22">
            <v>6570</v>
          </cell>
          <cell r="R22">
            <v>1394</v>
          </cell>
          <cell r="S22">
            <v>96224</v>
          </cell>
          <cell r="T22">
            <v>33265</v>
          </cell>
          <cell r="U22">
            <v>12759</v>
          </cell>
          <cell r="V22">
            <v>8335</v>
          </cell>
          <cell r="W22">
            <v>42882</v>
          </cell>
          <cell r="Y22">
            <v>17273</v>
          </cell>
          <cell r="Z22">
            <v>41390</v>
          </cell>
          <cell r="AA22">
            <v>22056</v>
          </cell>
          <cell r="AC22">
            <v>26096</v>
          </cell>
          <cell r="AD22">
            <v>23102</v>
          </cell>
          <cell r="AG22">
            <v>12605</v>
          </cell>
          <cell r="AH22">
            <v>5269</v>
          </cell>
          <cell r="AI22">
            <v>3185</v>
          </cell>
          <cell r="AJ22">
            <v>30684</v>
          </cell>
          <cell r="AK22">
            <v>36323</v>
          </cell>
          <cell r="AL22">
            <v>81114</v>
          </cell>
          <cell r="AR22">
            <v>22567</v>
          </cell>
          <cell r="AS22">
            <v>24900</v>
          </cell>
          <cell r="AW22">
            <v>11719</v>
          </cell>
          <cell r="AX22">
            <v>5572</v>
          </cell>
          <cell r="AY22">
            <v>7568</v>
          </cell>
          <cell r="AZ22">
            <v>21135</v>
          </cell>
          <cell r="BA22">
            <v>21756</v>
          </cell>
          <cell r="BB22">
            <v>30001</v>
          </cell>
          <cell r="BC22">
            <v>10063</v>
          </cell>
          <cell r="BD22">
            <v>10779</v>
          </cell>
          <cell r="BE22">
            <v>5009</v>
          </cell>
          <cell r="BF22">
            <v>51147</v>
          </cell>
          <cell r="BG22">
            <v>18356</v>
          </cell>
          <cell r="BH22">
            <v>542358</v>
          </cell>
          <cell r="BI22">
            <v>1393527</v>
          </cell>
        </row>
        <row r="23">
          <cell r="C23">
            <v>737.94143999999994</v>
          </cell>
          <cell r="D23">
            <v>87.768960000000007</v>
          </cell>
          <cell r="E23">
            <v>34.386240000000001</v>
          </cell>
          <cell r="F23">
            <v>7.8009599999999999</v>
          </cell>
          <cell r="G23">
            <v>0</v>
          </cell>
          <cell r="H23">
            <v>67.515839999999997</v>
          </cell>
          <cell r="I23">
            <v>48.682560000000002</v>
          </cell>
          <cell r="J23">
            <v>92.207999999999998</v>
          </cell>
          <cell r="K23">
            <v>47.621760000000002</v>
          </cell>
          <cell r="L23">
            <v>5.7609599999999999</v>
          </cell>
          <cell r="M23">
            <v>185.36256</v>
          </cell>
          <cell r="N23">
            <v>168.3408</v>
          </cell>
          <cell r="O23">
            <v>159.57696000000001</v>
          </cell>
          <cell r="P23">
            <v>153.39168000000001</v>
          </cell>
          <cell r="Q23">
            <v>107.22239999999999</v>
          </cell>
          <cell r="R23">
            <v>22.750080000000001</v>
          </cell>
          <cell r="S23">
            <v>1570.3756800000001</v>
          </cell>
          <cell r="T23">
            <v>542.88480000000004</v>
          </cell>
          <cell r="U23">
            <v>208.22687999999999</v>
          </cell>
          <cell r="V23">
            <v>136.02719999999999</v>
          </cell>
          <cell r="W23">
            <v>699.83424000000002</v>
          </cell>
          <cell r="X23">
            <v>0</v>
          </cell>
          <cell r="Y23">
            <v>281.89535999999998</v>
          </cell>
          <cell r="Z23">
            <v>675.48479999999995</v>
          </cell>
          <cell r="AA23">
            <v>359.95391999999998</v>
          </cell>
          <cell r="AB23">
            <v>0</v>
          </cell>
          <cell r="AC23">
            <v>425.88672000000003</v>
          </cell>
          <cell r="AD23">
            <v>377.02463999999998</v>
          </cell>
          <cell r="AE23">
            <v>0</v>
          </cell>
          <cell r="AF23">
            <v>0</v>
          </cell>
          <cell r="AG23">
            <v>205.71360000000001</v>
          </cell>
          <cell r="AH23">
            <v>85.990080000000006</v>
          </cell>
          <cell r="AI23">
            <v>51.979199999999999</v>
          </cell>
          <cell r="AJ23">
            <v>500.76288</v>
          </cell>
          <cell r="AK23">
            <v>592.79136000000005</v>
          </cell>
          <cell r="AL23">
            <v>1323.7804799999999</v>
          </cell>
          <cell r="AM23">
            <v>0</v>
          </cell>
          <cell r="AN23">
            <v>0</v>
          </cell>
          <cell r="AO23">
            <v>0</v>
          </cell>
          <cell r="AP23">
            <v>0</v>
          </cell>
          <cell r="AQ23">
            <v>0</v>
          </cell>
          <cell r="AR23">
            <v>368.29343999999998</v>
          </cell>
          <cell r="AS23">
            <v>406.36799999999999</v>
          </cell>
          <cell r="AT23">
            <v>0</v>
          </cell>
          <cell r="AU23">
            <v>0</v>
          </cell>
          <cell r="AV23">
            <v>0</v>
          </cell>
          <cell r="AW23">
            <v>191.25407999999999</v>
          </cell>
          <cell r="AX23">
            <v>90.935040000000001</v>
          </cell>
          <cell r="AY23">
            <v>123.50976</v>
          </cell>
          <cell r="AZ23">
            <v>344.92320000000001</v>
          </cell>
          <cell r="BA23">
            <v>355.05792000000002</v>
          </cell>
          <cell r="BB23">
            <v>489.61631999999997</v>
          </cell>
          <cell r="BC23">
            <v>164.22816</v>
          </cell>
          <cell r="BD23">
            <v>175.91327999999999</v>
          </cell>
          <cell r="BE23">
            <v>81.746880000000004</v>
          </cell>
          <cell r="BF23">
            <v>834.71903999999995</v>
          </cell>
          <cell r="BG23">
            <v>299.56992000000002</v>
          </cell>
          <cell r="BH23">
            <v>8851.2825599999996</v>
          </cell>
          <cell r="BI23">
            <v>22742.360639999999</v>
          </cell>
        </row>
        <row r="24">
          <cell r="N24">
            <v>1</v>
          </cell>
          <cell r="S24">
            <v>27</v>
          </cell>
          <cell r="X24">
            <v>36</v>
          </cell>
          <cell r="AG24">
            <v>3</v>
          </cell>
          <cell r="AJ24">
            <v>3</v>
          </cell>
          <cell r="AL24">
            <v>280</v>
          </cell>
          <cell r="AR24">
            <v>94</v>
          </cell>
          <cell r="AY24">
            <v>135</v>
          </cell>
          <cell r="BB24">
            <v>2</v>
          </cell>
          <cell r="BH24">
            <v>175</v>
          </cell>
          <cell r="BI24">
            <v>756</v>
          </cell>
        </row>
        <row r="25">
          <cell r="C25">
            <v>45217</v>
          </cell>
          <cell r="D25">
            <v>5378</v>
          </cell>
          <cell r="E25">
            <v>2107</v>
          </cell>
          <cell r="F25">
            <v>478</v>
          </cell>
          <cell r="G25">
            <v>0</v>
          </cell>
          <cell r="H25">
            <v>4137</v>
          </cell>
          <cell r="I25">
            <v>2983</v>
          </cell>
          <cell r="J25">
            <v>5650</v>
          </cell>
          <cell r="K25">
            <v>2918</v>
          </cell>
          <cell r="L25">
            <v>353</v>
          </cell>
          <cell r="M25">
            <v>11358</v>
          </cell>
          <cell r="N25">
            <v>10316</v>
          </cell>
          <cell r="O25">
            <v>9778</v>
          </cell>
          <cell r="P25">
            <v>9399</v>
          </cell>
          <cell r="Q25">
            <v>6570</v>
          </cell>
          <cell r="R25">
            <v>1394</v>
          </cell>
          <cell r="S25">
            <v>96251</v>
          </cell>
          <cell r="T25">
            <v>33265</v>
          </cell>
          <cell r="U25">
            <v>12759</v>
          </cell>
          <cell r="V25">
            <v>8335</v>
          </cell>
          <cell r="W25">
            <v>42882</v>
          </cell>
          <cell r="X25">
            <v>36</v>
          </cell>
          <cell r="Y25">
            <v>17273</v>
          </cell>
          <cell r="Z25">
            <v>41390</v>
          </cell>
          <cell r="AA25">
            <v>22056</v>
          </cell>
          <cell r="AB25">
            <v>0</v>
          </cell>
          <cell r="AC25">
            <v>26096</v>
          </cell>
          <cell r="AD25">
            <v>23102</v>
          </cell>
          <cell r="AE25">
            <v>0</v>
          </cell>
          <cell r="AF25">
            <v>0</v>
          </cell>
          <cell r="AG25">
            <v>12608</v>
          </cell>
          <cell r="AH25">
            <v>5269</v>
          </cell>
          <cell r="AI25">
            <v>3185</v>
          </cell>
          <cell r="AJ25">
            <v>30687</v>
          </cell>
          <cell r="AK25">
            <v>36323</v>
          </cell>
          <cell r="AL25">
            <v>81394</v>
          </cell>
          <cell r="AM25">
            <v>0</v>
          </cell>
          <cell r="AN25">
            <v>0</v>
          </cell>
          <cell r="AO25">
            <v>0</v>
          </cell>
          <cell r="AP25">
            <v>0</v>
          </cell>
          <cell r="AQ25">
            <v>0</v>
          </cell>
          <cell r="AR25">
            <v>22661</v>
          </cell>
          <cell r="AS25">
            <v>24900</v>
          </cell>
          <cell r="AT25">
            <v>0</v>
          </cell>
          <cell r="AU25">
            <v>0</v>
          </cell>
          <cell r="AV25">
            <v>0</v>
          </cell>
          <cell r="AW25">
            <v>11719</v>
          </cell>
          <cell r="AX25">
            <v>5572</v>
          </cell>
          <cell r="AY25">
            <v>7703</v>
          </cell>
          <cell r="AZ25">
            <v>21135</v>
          </cell>
          <cell r="BA25">
            <v>21756</v>
          </cell>
          <cell r="BB25">
            <v>30003</v>
          </cell>
          <cell r="BC25">
            <v>10063</v>
          </cell>
          <cell r="BD25">
            <v>10779</v>
          </cell>
          <cell r="BE25">
            <v>5009</v>
          </cell>
          <cell r="BF25">
            <v>51147</v>
          </cell>
          <cell r="BG25">
            <v>18356</v>
          </cell>
          <cell r="BH25">
            <v>542533</v>
          </cell>
          <cell r="BI25">
            <v>1394283</v>
          </cell>
        </row>
        <row r="26">
          <cell r="N26">
            <v>3.4272</v>
          </cell>
          <cell r="S26">
            <v>92.534400000000005</v>
          </cell>
          <cell r="X26">
            <v>123.3792</v>
          </cell>
          <cell r="AG26">
            <v>10.281599999999999</v>
          </cell>
          <cell r="AJ26">
            <v>10.281599999999999</v>
          </cell>
          <cell r="AL26">
            <v>959.61599999999999</v>
          </cell>
          <cell r="AN26">
            <v>0</v>
          </cell>
          <cell r="AO26">
            <v>0</v>
          </cell>
          <cell r="AP26">
            <v>0</v>
          </cell>
          <cell r="AQ26">
            <v>0</v>
          </cell>
          <cell r="AR26">
            <v>322.15679999999998</v>
          </cell>
          <cell r="AY26">
            <v>462.67200000000003</v>
          </cell>
          <cell r="BB26">
            <v>6.8544</v>
          </cell>
          <cell r="BH26">
            <v>599.76</v>
          </cell>
          <cell r="BI26">
            <v>2590.9632000000001</v>
          </cell>
        </row>
        <row r="27">
          <cell r="B27">
            <v>0</v>
          </cell>
          <cell r="C27">
            <v>737.94143999999994</v>
          </cell>
          <cell r="D27">
            <v>87.768960000000007</v>
          </cell>
          <cell r="E27">
            <v>34.386240000000001</v>
          </cell>
          <cell r="F27">
            <v>7.8009599999999999</v>
          </cell>
          <cell r="G27">
            <v>0</v>
          </cell>
          <cell r="H27">
            <v>67.515839999999997</v>
          </cell>
          <cell r="I27">
            <v>48.682560000000002</v>
          </cell>
          <cell r="J27">
            <v>92.207999999999998</v>
          </cell>
          <cell r="K27">
            <v>47.621760000000002</v>
          </cell>
          <cell r="L27">
            <v>5.7609599999999999</v>
          </cell>
          <cell r="M27">
            <v>185.36256</v>
          </cell>
          <cell r="N27">
            <v>171.768</v>
          </cell>
          <cell r="O27">
            <v>159.57696000000001</v>
          </cell>
          <cell r="P27">
            <v>153.39168000000001</v>
          </cell>
          <cell r="Q27">
            <v>107.22239999999999</v>
          </cell>
          <cell r="R27">
            <v>22.750080000000001</v>
          </cell>
          <cell r="S27">
            <v>1662.9100800000001</v>
          </cell>
          <cell r="T27">
            <v>542.88480000000004</v>
          </cell>
          <cell r="U27">
            <v>208.22687999999999</v>
          </cell>
          <cell r="V27">
            <v>136.02719999999999</v>
          </cell>
          <cell r="W27">
            <v>699.83424000000002</v>
          </cell>
          <cell r="X27">
            <v>123.3792</v>
          </cell>
          <cell r="Y27">
            <v>281.89535999999998</v>
          </cell>
          <cell r="Z27">
            <v>675.48479999999995</v>
          </cell>
          <cell r="AA27">
            <v>359.95391999999998</v>
          </cell>
          <cell r="AB27">
            <v>0</v>
          </cell>
          <cell r="AC27">
            <v>425.88672000000003</v>
          </cell>
          <cell r="AD27">
            <v>377.02463999999998</v>
          </cell>
          <cell r="AE27">
            <v>0</v>
          </cell>
          <cell r="AF27">
            <v>0</v>
          </cell>
          <cell r="AG27">
            <v>215.99520000000001</v>
          </cell>
          <cell r="AH27">
            <v>85.990080000000006</v>
          </cell>
          <cell r="AI27">
            <v>51.979199999999999</v>
          </cell>
          <cell r="AJ27">
            <v>511.04448000000002</v>
          </cell>
          <cell r="AK27">
            <v>592.79136000000005</v>
          </cell>
          <cell r="AL27">
            <v>2283.3964799999999</v>
          </cell>
          <cell r="AM27">
            <v>0</v>
          </cell>
          <cell r="AN27">
            <v>0</v>
          </cell>
          <cell r="AO27">
            <v>0</v>
          </cell>
          <cell r="AP27">
            <v>0</v>
          </cell>
          <cell r="AQ27">
            <v>0</v>
          </cell>
          <cell r="AR27">
            <v>690.45023999999989</v>
          </cell>
          <cell r="AS27">
            <v>406.36799999999999</v>
          </cell>
          <cell r="AT27">
            <v>0</v>
          </cell>
          <cell r="AU27">
            <v>0</v>
          </cell>
          <cell r="AV27">
            <v>0</v>
          </cell>
          <cell r="AW27">
            <v>191.25407999999999</v>
          </cell>
          <cell r="AX27">
            <v>90.935040000000001</v>
          </cell>
          <cell r="AY27">
            <v>586.18176000000005</v>
          </cell>
          <cell r="AZ27">
            <v>344.92320000000001</v>
          </cell>
          <cell r="BA27">
            <v>355.05792000000002</v>
          </cell>
          <cell r="BB27">
            <v>496.47071999999997</v>
          </cell>
          <cell r="BC27">
            <v>164.22816</v>
          </cell>
          <cell r="BD27">
            <v>175.91327999999999</v>
          </cell>
          <cell r="BE27">
            <v>81.746880000000004</v>
          </cell>
          <cell r="BF27">
            <v>834.71903999999995</v>
          </cell>
          <cell r="BG27">
            <v>299.56992000000002</v>
          </cell>
          <cell r="BH27">
            <v>9451.0425599999999</v>
          </cell>
          <cell r="BI27">
            <v>25333.323839999997</v>
          </cell>
        </row>
        <row r="28">
          <cell r="C28">
            <v>20822</v>
          </cell>
          <cell r="D28">
            <v>2913</v>
          </cell>
          <cell r="E28">
            <v>977</v>
          </cell>
          <cell r="F28">
            <v>408</v>
          </cell>
          <cell r="H28">
            <v>2187</v>
          </cell>
          <cell r="I28">
            <v>1568</v>
          </cell>
          <cell r="J28">
            <v>2940</v>
          </cell>
          <cell r="K28">
            <v>796</v>
          </cell>
          <cell r="L28">
            <v>248</v>
          </cell>
          <cell r="M28">
            <v>5793</v>
          </cell>
          <cell r="N28">
            <v>5515</v>
          </cell>
          <cell r="O28">
            <v>5248</v>
          </cell>
          <cell r="P28">
            <v>5054</v>
          </cell>
          <cell r="Q28">
            <v>3280</v>
          </cell>
          <cell r="R28">
            <v>769</v>
          </cell>
          <cell r="S28">
            <v>49669</v>
          </cell>
          <cell r="T28">
            <v>14745</v>
          </cell>
          <cell r="U28">
            <v>6729</v>
          </cell>
          <cell r="V28">
            <v>4300</v>
          </cell>
          <cell r="W28">
            <v>21217</v>
          </cell>
          <cell r="Y28">
            <v>9068</v>
          </cell>
          <cell r="Z28">
            <v>22320</v>
          </cell>
          <cell r="AA28">
            <v>11861</v>
          </cell>
          <cell r="AC28">
            <v>13991</v>
          </cell>
          <cell r="AD28">
            <v>12347</v>
          </cell>
          <cell r="AG28">
            <v>7160</v>
          </cell>
          <cell r="AH28">
            <v>2729</v>
          </cell>
          <cell r="AI28">
            <v>1740</v>
          </cell>
          <cell r="AJ28">
            <v>16947</v>
          </cell>
          <cell r="AK28">
            <v>19463</v>
          </cell>
          <cell r="AL28">
            <v>14628</v>
          </cell>
          <cell r="AR28">
            <v>12192</v>
          </cell>
          <cell r="AS28">
            <v>13060</v>
          </cell>
          <cell r="AW28">
            <v>6179</v>
          </cell>
          <cell r="AX28">
            <v>3002</v>
          </cell>
          <cell r="AY28">
            <v>3968</v>
          </cell>
          <cell r="AZ28">
            <v>11475</v>
          </cell>
          <cell r="BA28">
            <v>11641</v>
          </cell>
          <cell r="BB28">
            <v>15000.5</v>
          </cell>
          <cell r="BC28">
            <v>5031.5</v>
          </cell>
          <cell r="BD28">
            <v>5389.5</v>
          </cell>
          <cell r="BE28">
            <v>2504.5</v>
          </cell>
          <cell r="BF28">
            <v>25573.5</v>
          </cell>
          <cell r="BG28">
            <v>9178</v>
          </cell>
          <cell r="BH28">
            <v>303253</v>
          </cell>
          <cell r="BI28">
            <v>714879.5</v>
          </cell>
        </row>
        <row r="29">
          <cell r="C29">
            <v>0</v>
          </cell>
          <cell r="D29">
            <v>0</v>
          </cell>
          <cell r="E29">
            <v>0</v>
          </cell>
          <cell r="F29">
            <v>0</v>
          </cell>
          <cell r="G29">
            <v>0</v>
          </cell>
          <cell r="H29">
            <v>0</v>
          </cell>
          <cell r="I29">
            <v>0</v>
          </cell>
          <cell r="J29">
            <v>0</v>
          </cell>
          <cell r="K29">
            <v>0</v>
          </cell>
          <cell r="L29">
            <v>0</v>
          </cell>
          <cell r="M29">
            <v>0</v>
          </cell>
          <cell r="N29">
            <v>0.5</v>
          </cell>
          <cell r="O29">
            <v>0</v>
          </cell>
          <cell r="P29">
            <v>0</v>
          </cell>
          <cell r="Q29">
            <v>0</v>
          </cell>
          <cell r="R29">
            <v>0</v>
          </cell>
          <cell r="S29">
            <v>13.5</v>
          </cell>
          <cell r="T29">
            <v>0</v>
          </cell>
          <cell r="U29">
            <v>0</v>
          </cell>
          <cell r="V29">
            <v>0</v>
          </cell>
          <cell r="W29">
            <v>0</v>
          </cell>
          <cell r="X29">
            <v>18</v>
          </cell>
          <cell r="Y29">
            <v>0</v>
          </cell>
          <cell r="Z29">
            <v>0</v>
          </cell>
          <cell r="AA29">
            <v>0</v>
          </cell>
          <cell r="AB29">
            <v>0</v>
          </cell>
          <cell r="AC29">
            <v>0</v>
          </cell>
          <cell r="AD29">
            <v>0</v>
          </cell>
          <cell r="AE29">
            <v>0</v>
          </cell>
          <cell r="AF29">
            <v>0</v>
          </cell>
          <cell r="AG29">
            <v>1.5</v>
          </cell>
          <cell r="AH29">
            <v>0</v>
          </cell>
          <cell r="AI29">
            <v>0</v>
          </cell>
          <cell r="AJ29">
            <v>1.5</v>
          </cell>
          <cell r="AK29">
            <v>0</v>
          </cell>
          <cell r="AL29">
            <v>140</v>
          </cell>
          <cell r="AM29">
            <v>0</v>
          </cell>
          <cell r="AN29">
            <v>0</v>
          </cell>
          <cell r="AO29">
            <v>0</v>
          </cell>
          <cell r="AP29">
            <v>0</v>
          </cell>
          <cell r="AQ29">
            <v>0</v>
          </cell>
          <cell r="AR29">
            <v>47</v>
          </cell>
          <cell r="AS29">
            <v>0</v>
          </cell>
          <cell r="AT29">
            <v>0</v>
          </cell>
          <cell r="AU29">
            <v>0</v>
          </cell>
          <cell r="AV29">
            <v>0</v>
          </cell>
          <cell r="AW29">
            <v>0</v>
          </cell>
          <cell r="AX29">
            <v>0</v>
          </cell>
          <cell r="AY29">
            <v>67.5</v>
          </cell>
          <cell r="AZ29">
            <v>0</v>
          </cell>
          <cell r="BA29">
            <v>0</v>
          </cell>
          <cell r="BB29">
            <v>1</v>
          </cell>
          <cell r="BC29">
            <v>0</v>
          </cell>
          <cell r="BD29">
            <v>0</v>
          </cell>
          <cell r="BE29">
            <v>0</v>
          </cell>
          <cell r="BF29">
            <v>0</v>
          </cell>
          <cell r="BG29">
            <v>0</v>
          </cell>
          <cell r="BH29">
            <v>87.5</v>
          </cell>
          <cell r="BI29">
            <v>378</v>
          </cell>
        </row>
        <row r="30">
          <cell r="C30">
            <v>20822</v>
          </cell>
          <cell r="D30">
            <v>2913</v>
          </cell>
          <cell r="E30">
            <v>977</v>
          </cell>
          <cell r="F30">
            <v>408</v>
          </cell>
          <cell r="G30">
            <v>0</v>
          </cell>
          <cell r="H30">
            <v>2187</v>
          </cell>
          <cell r="I30">
            <v>1568</v>
          </cell>
          <cell r="J30">
            <v>2940</v>
          </cell>
          <cell r="K30">
            <v>796</v>
          </cell>
          <cell r="L30">
            <v>248</v>
          </cell>
          <cell r="M30">
            <v>5793</v>
          </cell>
          <cell r="N30">
            <v>5515.5</v>
          </cell>
          <cell r="O30">
            <v>5248</v>
          </cell>
          <cell r="P30">
            <v>5054</v>
          </cell>
          <cell r="Q30">
            <v>3280</v>
          </cell>
          <cell r="R30">
            <v>769</v>
          </cell>
          <cell r="S30">
            <v>49682.5</v>
          </cell>
          <cell r="T30">
            <v>14745</v>
          </cell>
          <cell r="U30">
            <v>6729</v>
          </cell>
          <cell r="V30">
            <v>4300</v>
          </cell>
          <cell r="W30">
            <v>21217</v>
          </cell>
          <cell r="X30">
            <v>18</v>
          </cell>
          <cell r="Y30">
            <v>9068</v>
          </cell>
          <cell r="Z30">
            <v>22320</v>
          </cell>
          <cell r="AA30">
            <v>11861</v>
          </cell>
          <cell r="AB30">
            <v>0</v>
          </cell>
          <cell r="AC30">
            <v>13991</v>
          </cell>
          <cell r="AD30">
            <v>12347</v>
          </cell>
          <cell r="AE30">
            <v>0</v>
          </cell>
          <cell r="AF30">
            <v>0</v>
          </cell>
          <cell r="AG30">
            <v>7161.5</v>
          </cell>
          <cell r="AH30">
            <v>2729</v>
          </cell>
          <cell r="AI30">
            <v>1740</v>
          </cell>
          <cell r="AJ30">
            <v>16948.5</v>
          </cell>
          <cell r="AK30">
            <v>19463</v>
          </cell>
          <cell r="AL30">
            <v>14768</v>
          </cell>
          <cell r="AM30">
            <v>0</v>
          </cell>
          <cell r="AN30">
            <v>0</v>
          </cell>
          <cell r="AO30">
            <v>0</v>
          </cell>
          <cell r="AP30">
            <v>0</v>
          </cell>
          <cell r="AQ30">
            <v>0</v>
          </cell>
          <cell r="AR30">
            <v>12239</v>
          </cell>
          <cell r="AS30">
            <v>13060</v>
          </cell>
          <cell r="AT30">
            <v>0</v>
          </cell>
          <cell r="AU30">
            <v>0</v>
          </cell>
          <cell r="AV30">
            <v>0</v>
          </cell>
          <cell r="AW30">
            <v>6179</v>
          </cell>
          <cell r="AX30">
            <v>3002</v>
          </cell>
          <cell r="AY30">
            <v>4035.5</v>
          </cell>
          <cell r="AZ30">
            <v>11475</v>
          </cell>
          <cell r="BA30">
            <v>11641</v>
          </cell>
          <cell r="BB30">
            <v>15001.5</v>
          </cell>
          <cell r="BC30">
            <v>5031.5</v>
          </cell>
          <cell r="BD30">
            <v>5389.5</v>
          </cell>
          <cell r="BE30">
            <v>2504.5</v>
          </cell>
          <cell r="BF30">
            <v>25573.5</v>
          </cell>
          <cell r="BG30">
            <v>9178</v>
          </cell>
          <cell r="BH30">
            <v>303340.5</v>
          </cell>
          <cell r="BI30">
            <v>715257.5</v>
          </cell>
        </row>
        <row r="31">
          <cell r="C31">
            <v>339.81504000000001</v>
          </cell>
          <cell r="D31">
            <v>47.54016</v>
          </cell>
          <cell r="E31">
            <v>15.94464</v>
          </cell>
          <cell r="F31">
            <v>6.6585599999999996</v>
          </cell>
          <cell r="H31">
            <v>35.691839999999999</v>
          </cell>
          <cell r="I31">
            <v>25.589759999999998</v>
          </cell>
          <cell r="J31">
            <v>47.980800000000002</v>
          </cell>
          <cell r="K31">
            <v>12.99072</v>
          </cell>
          <cell r="L31">
            <v>4.0473600000000003</v>
          </cell>
          <cell r="M31">
            <v>94.541759999999996</v>
          </cell>
          <cell r="N31">
            <v>90.004800000000003</v>
          </cell>
          <cell r="O31">
            <v>85.647360000000006</v>
          </cell>
          <cell r="P31">
            <v>82.481279999999998</v>
          </cell>
          <cell r="Q31">
            <v>53.529600000000002</v>
          </cell>
          <cell r="R31">
            <v>12.550079999999999</v>
          </cell>
          <cell r="S31">
            <v>810.59807999999998</v>
          </cell>
          <cell r="T31">
            <v>240.63839999999999</v>
          </cell>
          <cell r="U31">
            <v>109.81728</v>
          </cell>
          <cell r="V31">
            <v>70.176000000000002</v>
          </cell>
          <cell r="W31">
            <v>346.26143999999999</v>
          </cell>
          <cell r="Y31">
            <v>147.98975999999999</v>
          </cell>
          <cell r="Z31">
            <v>364.26240000000001</v>
          </cell>
          <cell r="AA31">
            <v>193.57151999999999</v>
          </cell>
          <cell r="AC31">
            <v>228.33312000000001</v>
          </cell>
          <cell r="AD31">
            <v>201.50304</v>
          </cell>
          <cell r="AG31">
            <v>116.85120000000001</v>
          </cell>
          <cell r="AH31">
            <v>44.537280000000003</v>
          </cell>
          <cell r="AI31">
            <v>28.396799999999999</v>
          </cell>
          <cell r="AJ31">
            <v>276.57504</v>
          </cell>
          <cell r="AK31">
            <v>317.63616000000002</v>
          </cell>
          <cell r="AL31">
            <v>238.72896</v>
          </cell>
          <cell r="AR31">
            <v>198.97344000000001</v>
          </cell>
          <cell r="AS31">
            <v>213.13919999999999</v>
          </cell>
          <cell r="AW31">
            <v>100.84128</v>
          </cell>
          <cell r="AX31">
            <v>48.992640000000002</v>
          </cell>
          <cell r="AY31">
            <v>64.757760000000005</v>
          </cell>
          <cell r="AZ31">
            <v>187.27199999999999</v>
          </cell>
          <cell r="BA31">
            <v>189.98112</v>
          </cell>
          <cell r="BB31">
            <v>47.88288</v>
          </cell>
          <cell r="BC31">
            <v>88.095359999999999</v>
          </cell>
          <cell r="BD31">
            <v>93.415679999999995</v>
          </cell>
          <cell r="BE31">
            <v>44.129280000000001</v>
          </cell>
          <cell r="BF31">
            <v>3.7536</v>
          </cell>
          <cell r="BG31">
            <v>454.78944000000001</v>
          </cell>
          <cell r="BH31">
            <v>4949.08896</v>
          </cell>
          <cell r="BI31">
            <v>11376.00288</v>
          </cell>
        </row>
        <row r="32">
          <cell r="C32">
            <v>0</v>
          </cell>
          <cell r="D32">
            <v>0</v>
          </cell>
          <cell r="E32">
            <v>0</v>
          </cell>
          <cell r="F32">
            <v>0</v>
          </cell>
          <cell r="G32">
            <v>0</v>
          </cell>
          <cell r="H32">
            <v>0</v>
          </cell>
          <cell r="I32">
            <v>0</v>
          </cell>
          <cell r="J32">
            <v>0</v>
          </cell>
          <cell r="K32">
            <v>0</v>
          </cell>
          <cell r="L32">
            <v>0</v>
          </cell>
          <cell r="M32">
            <v>0</v>
          </cell>
          <cell r="N32">
            <v>1.7136</v>
          </cell>
          <cell r="O32">
            <v>0</v>
          </cell>
          <cell r="P32">
            <v>0</v>
          </cell>
          <cell r="Q32">
            <v>0</v>
          </cell>
          <cell r="R32">
            <v>0</v>
          </cell>
          <cell r="S32">
            <v>46.267200000000003</v>
          </cell>
          <cell r="T32">
            <v>0</v>
          </cell>
          <cell r="U32">
            <v>0</v>
          </cell>
          <cell r="V32">
            <v>0</v>
          </cell>
          <cell r="W32">
            <v>0</v>
          </cell>
          <cell r="X32">
            <v>61.689599999999999</v>
          </cell>
          <cell r="Y32">
            <v>0</v>
          </cell>
          <cell r="Z32">
            <v>0</v>
          </cell>
          <cell r="AA32">
            <v>0</v>
          </cell>
          <cell r="AB32">
            <v>0</v>
          </cell>
          <cell r="AC32">
            <v>0</v>
          </cell>
          <cell r="AD32">
            <v>0</v>
          </cell>
          <cell r="AE32">
            <v>0</v>
          </cell>
          <cell r="AF32">
            <v>0</v>
          </cell>
          <cell r="AG32">
            <v>5.1407999999999996</v>
          </cell>
          <cell r="AH32">
            <v>0</v>
          </cell>
          <cell r="AI32">
            <v>0</v>
          </cell>
          <cell r="AJ32">
            <v>5.1407999999999996</v>
          </cell>
          <cell r="AK32">
            <v>0</v>
          </cell>
          <cell r="AL32">
            <v>479.80799999999999</v>
          </cell>
          <cell r="AM32">
            <v>0</v>
          </cell>
          <cell r="AN32">
            <v>0</v>
          </cell>
          <cell r="AO32">
            <v>0</v>
          </cell>
          <cell r="AP32">
            <v>0</v>
          </cell>
          <cell r="AQ32">
            <v>0</v>
          </cell>
          <cell r="AR32">
            <v>161.07839999999999</v>
          </cell>
          <cell r="AS32">
            <v>0</v>
          </cell>
          <cell r="AT32">
            <v>0</v>
          </cell>
          <cell r="AU32">
            <v>0</v>
          </cell>
          <cell r="AV32">
            <v>0</v>
          </cell>
          <cell r="AW32">
            <v>0</v>
          </cell>
          <cell r="AX32">
            <v>0</v>
          </cell>
          <cell r="AY32">
            <v>231.33600000000001</v>
          </cell>
          <cell r="AZ32">
            <v>0</v>
          </cell>
          <cell r="BA32">
            <v>0</v>
          </cell>
          <cell r="BB32">
            <v>3.4272</v>
          </cell>
          <cell r="BC32">
            <v>0</v>
          </cell>
          <cell r="BD32">
            <v>0</v>
          </cell>
          <cell r="BE32">
            <v>0</v>
          </cell>
          <cell r="BF32">
            <v>0</v>
          </cell>
          <cell r="BG32">
            <v>0</v>
          </cell>
          <cell r="BH32">
            <v>299.88</v>
          </cell>
          <cell r="BI32">
            <v>1295.4816000000001</v>
          </cell>
        </row>
        <row r="33">
          <cell r="C33">
            <v>339.81504000000001</v>
          </cell>
          <cell r="D33">
            <v>47.54016</v>
          </cell>
          <cell r="E33">
            <v>15.94464</v>
          </cell>
          <cell r="F33">
            <v>6.6585599999999996</v>
          </cell>
          <cell r="G33">
            <v>0</v>
          </cell>
          <cell r="H33">
            <v>35.691839999999999</v>
          </cell>
          <cell r="I33">
            <v>25.589759999999998</v>
          </cell>
          <cell r="J33">
            <v>47.980800000000002</v>
          </cell>
          <cell r="K33">
            <v>12.99072</v>
          </cell>
          <cell r="L33">
            <v>4.0473600000000003</v>
          </cell>
          <cell r="M33">
            <v>94.541759999999996</v>
          </cell>
          <cell r="N33">
            <v>91.718400000000003</v>
          </cell>
          <cell r="O33">
            <v>85.647360000000006</v>
          </cell>
          <cell r="P33">
            <v>82.481279999999998</v>
          </cell>
          <cell r="Q33">
            <v>53.529600000000002</v>
          </cell>
          <cell r="R33">
            <v>12.550079999999999</v>
          </cell>
          <cell r="S33">
            <v>856.86527999999998</v>
          </cell>
          <cell r="T33">
            <v>240.63839999999999</v>
          </cell>
          <cell r="U33">
            <v>109.81728</v>
          </cell>
          <cell r="V33">
            <v>70.176000000000002</v>
          </cell>
          <cell r="W33">
            <v>346.26143999999999</v>
          </cell>
          <cell r="X33">
            <v>61.689599999999999</v>
          </cell>
          <cell r="Y33">
            <v>147.98975999999999</v>
          </cell>
          <cell r="Z33">
            <v>364.26240000000001</v>
          </cell>
          <cell r="AA33">
            <v>193.57151999999999</v>
          </cell>
          <cell r="AB33">
            <v>0</v>
          </cell>
          <cell r="AC33">
            <v>228.33312000000001</v>
          </cell>
          <cell r="AD33">
            <v>201.50304</v>
          </cell>
          <cell r="AE33">
            <v>0</v>
          </cell>
          <cell r="AF33">
            <v>0</v>
          </cell>
          <cell r="AG33">
            <v>121.992</v>
          </cell>
          <cell r="AH33">
            <v>44.537280000000003</v>
          </cell>
          <cell r="AI33">
            <v>28.396799999999999</v>
          </cell>
          <cell r="AJ33">
            <v>281.71584000000001</v>
          </cell>
          <cell r="AK33">
            <v>317.63616000000002</v>
          </cell>
          <cell r="AL33">
            <v>718.53696000000002</v>
          </cell>
          <cell r="AM33">
            <v>0</v>
          </cell>
          <cell r="AN33">
            <v>0</v>
          </cell>
          <cell r="AO33">
            <v>0</v>
          </cell>
          <cell r="AP33">
            <v>0</v>
          </cell>
          <cell r="AQ33">
            <v>0</v>
          </cell>
          <cell r="AR33">
            <v>360.05183999999997</v>
          </cell>
          <cell r="AS33">
            <v>213.13919999999999</v>
          </cell>
          <cell r="AT33">
            <v>0</v>
          </cell>
          <cell r="AU33">
            <v>0</v>
          </cell>
          <cell r="AV33">
            <v>0</v>
          </cell>
          <cell r="AW33">
            <v>100.84128</v>
          </cell>
          <cell r="AX33">
            <v>48.992640000000002</v>
          </cell>
          <cell r="AY33">
            <v>296.09376000000003</v>
          </cell>
          <cell r="AZ33">
            <v>187.27199999999999</v>
          </cell>
          <cell r="BA33">
            <v>189.98112</v>
          </cell>
          <cell r="BB33">
            <v>51.310079999999999</v>
          </cell>
          <cell r="BC33">
            <v>88.095359999999999</v>
          </cell>
          <cell r="BD33">
            <v>93.415679999999995</v>
          </cell>
          <cell r="BE33">
            <v>44.129280000000001</v>
          </cell>
          <cell r="BF33">
            <v>3.7536</v>
          </cell>
          <cell r="BG33">
            <v>454.78944000000001</v>
          </cell>
          <cell r="BH33">
            <v>5248.9689600000002</v>
          </cell>
          <cell r="BI33">
            <v>12671.484480000001</v>
          </cell>
        </row>
      </sheetData>
      <sheetData sheetId="6"/>
      <sheetData sheetId="7"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cell r="BN31" t="str">
            <v>TOTALE GENERALE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cell r="BN32">
            <v>1341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cell r="BN33">
            <v>9982.380000000001</v>
          </cell>
        </row>
        <row r="34">
          <cell r="C34">
            <v>8.52</v>
          </cell>
          <cell r="D34">
            <v>3.36</v>
          </cell>
          <cell r="E34">
            <v>6.72</v>
          </cell>
          <cell r="F34">
            <v>0</v>
          </cell>
          <cell r="G34">
            <v>0</v>
          </cell>
          <cell r="H34">
            <v>3.36</v>
          </cell>
          <cell r="I34">
            <v>6.72</v>
          </cell>
          <cell r="J34">
            <v>0</v>
          </cell>
          <cell r="K34">
            <v>16.8</v>
          </cell>
          <cell r="L34">
            <v>0</v>
          </cell>
          <cell r="M34">
            <v>3.36</v>
          </cell>
          <cell r="N34">
            <v>6.72</v>
          </cell>
          <cell r="O34">
            <v>3.36</v>
          </cell>
          <cell r="P34">
            <v>6.72</v>
          </cell>
          <cell r="Q34">
            <v>20.16</v>
          </cell>
          <cell r="R34">
            <v>0</v>
          </cell>
          <cell r="S34">
            <v>132.78</v>
          </cell>
          <cell r="T34">
            <v>10.08</v>
          </cell>
          <cell r="U34">
            <v>18</v>
          </cell>
          <cell r="V34">
            <v>1.8</v>
          </cell>
          <cell r="W34">
            <v>0</v>
          </cell>
          <cell r="X34">
            <v>32.64</v>
          </cell>
          <cell r="Y34">
            <v>3.36</v>
          </cell>
          <cell r="Z34">
            <v>0</v>
          </cell>
          <cell r="AA34">
            <v>0</v>
          </cell>
          <cell r="AB34">
            <v>0</v>
          </cell>
          <cell r="AC34">
            <v>0</v>
          </cell>
          <cell r="AD34">
            <v>0</v>
          </cell>
          <cell r="AE34">
            <v>0</v>
          </cell>
          <cell r="AF34">
            <v>0</v>
          </cell>
          <cell r="AG34">
            <v>0</v>
          </cell>
          <cell r="AH34">
            <v>0</v>
          </cell>
          <cell r="AI34">
            <v>0</v>
          </cell>
          <cell r="AJ34">
            <v>50.4</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468.54</v>
          </cell>
          <cell r="BB34">
            <v>0</v>
          </cell>
          <cell r="BC34">
            <v>0</v>
          </cell>
          <cell r="BD34">
            <v>0</v>
          </cell>
          <cell r="BE34">
            <v>0</v>
          </cell>
          <cell r="BF34">
            <v>0</v>
          </cell>
          <cell r="BG34">
            <v>174.81</v>
          </cell>
          <cell r="BH34">
            <v>2792.55</v>
          </cell>
          <cell r="BI34">
            <v>3770.76</v>
          </cell>
          <cell r="BJ34">
            <v>3.36</v>
          </cell>
          <cell r="BK34">
            <v>3.36</v>
          </cell>
          <cell r="BL34">
            <v>1213.71</v>
          </cell>
          <cell r="BM34">
            <v>1220.4299999999998</v>
          </cell>
          <cell r="BN34">
            <v>4991.1900000000005</v>
          </cell>
        </row>
      </sheetData>
      <sheetData sheetId="8"/>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frontespizio"/>
      <sheetName val="a Confronto"/>
      <sheetName val="ab indice"/>
      <sheetName val="b CASH-FLOW"/>
      <sheetName val="c Sintesi"/>
      <sheetName val="d Posizioni a fine anno"/>
      <sheetName val="dd  gruppo"/>
      <sheetName val="e Abbonamenti"/>
      <sheetName val="f  Pubblicita'"/>
      <sheetName val="g Rimborso Servizi"/>
      <sheetName val="h Altre Entrate"/>
      <sheetName val="i Personale"/>
      <sheetName val="l Riepilogo Personale"/>
      <sheetName val="mm Esercizio"/>
      <sheetName val="m altre uscite"/>
      <sheetName val="o FinMedioLungo"/>
      <sheetName val="n Pooling"/>
      <sheetName val="p Variazione circolante"/>
      <sheetName val="Graf indebitamento"/>
      <sheetName val="z Impieghi"/>
      <sheetName val="z Iva"/>
      <sheetName val="aa_frontespizio1"/>
      <sheetName val="a_Confronto1"/>
      <sheetName val="ab_indice1"/>
      <sheetName val="b_CASH-FLOW1"/>
      <sheetName val="c_Sintesi1"/>
      <sheetName val="d_Posizioni_a_fine_anno1"/>
      <sheetName val="dd__gruppo1"/>
      <sheetName val="e_Abbonamenti1"/>
      <sheetName val="f__Pubblicita'1"/>
      <sheetName val="g_Rimborso_Servizi1"/>
      <sheetName val="h_Altre_Entrate1"/>
      <sheetName val="i_Personale1"/>
      <sheetName val="l_Riepilogo_Personale1"/>
      <sheetName val="mm_Esercizio1"/>
      <sheetName val="m_altre_uscite1"/>
      <sheetName val="o_FinMedioLungo1"/>
      <sheetName val="n_Pooling1"/>
      <sheetName val="p_Variazione_circolante1"/>
      <sheetName val="Graf_indebitamento1"/>
      <sheetName val="z_Impieghi1"/>
      <sheetName val="z_Iva1"/>
      <sheetName val="aa_frontespizio"/>
      <sheetName val="a_Confronto"/>
      <sheetName val="ab_indice"/>
      <sheetName val="b_CASH-FLOW"/>
      <sheetName val="c_Sintesi"/>
      <sheetName val="d_Posizioni_a_fine_anno"/>
      <sheetName val="dd__gruppo"/>
      <sheetName val="e_Abbonamenti"/>
      <sheetName val="f__Pubblicita'"/>
      <sheetName val="g_Rimborso_Servizi"/>
      <sheetName val="h_Altre_Entrate"/>
      <sheetName val="i_Personale"/>
      <sheetName val="l_Riepilogo_Personale"/>
      <sheetName val="mm_Esercizio"/>
      <sheetName val="m_altre_uscite"/>
      <sheetName val="o_FinMedioLungo"/>
      <sheetName val="n_Pooling"/>
      <sheetName val="p_Variazione_circolante"/>
      <sheetName val="Graf_indebitamento"/>
      <sheetName val="z_Impieghi"/>
      <sheetName val="z_Iva"/>
      <sheetName val="posti_auto"/>
      <sheetName val="RISTORANTI_CONVENZ"/>
      <sheetName val="tabelle_mq_riprevisione"/>
      <sheetName val="comps_LFY+"/>
      <sheetName val="Foglio1"/>
      <sheetName val="MQ_SERV"/>
      <sheetName val="Investimenti"/>
      <sheetName val="Anagrafica_2001"/>
      <sheetName val="Margine_sulle_vendite"/>
      <sheetName val="Area_linea_di_prodotto"/>
      <sheetName val="AUTORIMESSE"/>
      <sheetName val="Rep__investimenti"/>
      <sheetName val="BUDGET_'02"/>
      <sheetName val="Vendite_99"/>
      <sheetName val="Budget_agenti"/>
      <sheetName val="BUDGET_MESE"/>
      <sheetName val="Vendite"/>
      <sheetName val="#RIF"/>
      <sheetName val="BUDGET_'04_rw"/>
      <sheetName val="Budget_2000"/>
      <sheetName val="Commerciale"/>
      <sheetName val="BGT_A"/>
      <sheetName val="Finanza"/>
      <sheetName val="Logistica"/>
      <sheetName val="Budget_2003"/>
      <sheetName val="Struttura"/>
      <sheetName val="Rai_spa_c-e"/>
      <sheetName val="Canoni_abbonamento"/>
      <sheetName val="Convenzioni_Stato"/>
      <sheetName val="Altre_entrate_commerciali"/>
      <sheetName val="clienti"/>
      <sheetName val="E4-Commerc__e_Logist_"/>
      <sheetName val="Lookups"/>
      <sheetName val="Personale_2"/>
      <sheetName val="Situazione_banche"/>
      <sheetName val="Report_finanza"/>
      <sheetName val="Consuntivo_99"/>
      <sheetName val="Costi_Commerciali_Mktg_Log"/>
      <sheetName val="Costi_Fiction_2001Prev_TOT"/>
      <sheetName val="E3a-Analisi_costi_ind__dettagli"/>
      <sheetName val="Costi_di_struttura"/>
      <sheetName val="Costo_del_venduto"/>
      <sheetName val="Piano_finanziario"/>
      <sheetName val="guida_diretta"/>
      <sheetName val="Next_Tel_Demographic"/>
      <sheetName val="Piano_Investimenti"/>
      <sheetName val="Next_Tel_Due_Diligence"/>
      <sheetName val="mense"/>
      <sheetName val="F1-Gest__finanz_"/>
      <sheetName val="Gestione_Finanziaria"/>
      <sheetName val="Straordinaria"/>
      <sheetName val="Graduatoria_vendite__agenti"/>
      <sheetName val="Assumptions"/>
      <sheetName val="Piano_ammort"/>
      <sheetName val="Personale"/>
      <sheetName val="Rep__finanza"/>
      <sheetName val="Rep_commerciale4"/>
      <sheetName val="Investimenti_MKTG"/>
      <sheetName val="DCF_Control"/>
      <sheetName val="mq_e_serv"/>
      <sheetName val="Matrice_di_reporting"/>
      <sheetName val="Vendita_per_area_agenti"/>
      <sheetName val="flusso_di_cassa"/>
      <sheetName val="Programma_tesoreria"/>
      <sheetName val="RAPPORTI_CON_BANCHE"/>
      <sheetName val="E1-Conto_economico_sint_"/>
      <sheetName val="Situazione_Banche2"/>
      <sheetName val="E1a-Conto_economico_anal_"/>
      <sheetName val="Stato_Patrim_iniziale_Rai_spa"/>
      <sheetName val="E6-Gest__straord_"/>
      <sheetName val="E5-Struttura"/>
      <sheetName val="Rep__commerciale_1"/>
      <sheetName val="Tableau_de_Bord"/>
      <sheetName val="Control"/>
      <sheetName val="PBC_CIN_grup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6"/>
      <sheetName val="1H97"/>
      <sheetName val="1997"/>
      <sheetName val="1H98"/>
      <sheetName val="1998"/>
      <sheetName val="1H99"/>
      <sheetName val="NAV Old"/>
      <sheetName val="BELL shareholders"/>
      <sheetName val="Oliv_dbase"/>
      <sheetName val="#REF"/>
    </sheetNames>
    <sheetDataSet>
      <sheetData sheetId="0"/>
      <sheetData sheetId="1"/>
      <sheetData sheetId="2"/>
      <sheetData sheetId="3"/>
      <sheetData sheetId="4"/>
      <sheetData sheetId="5"/>
      <sheetData sheetId="6" refreshError="1">
        <row r="1">
          <cell r="D1" t="str">
            <v>Driver</v>
          </cell>
        </row>
        <row r="3">
          <cell r="B3" t="str">
            <v>Lexikon</v>
          </cell>
          <cell r="C3">
            <v>1</v>
          </cell>
          <cell r="D3" t="str">
            <v>20% Sales</v>
          </cell>
          <cell r="E3">
            <v>300</v>
          </cell>
          <cell r="F3">
            <v>300</v>
          </cell>
          <cell r="G3">
            <v>61.069764462659585</v>
          </cell>
          <cell r="H3">
            <v>0.1057070905849866</v>
          </cell>
        </row>
        <row r="4">
          <cell r="B4" t="str">
            <v>TELEMEDIA</v>
          </cell>
          <cell r="C4">
            <v>1</v>
          </cell>
          <cell r="D4" t="str">
            <v>book</v>
          </cell>
          <cell r="E4">
            <v>170</v>
          </cell>
          <cell r="F4">
            <v>170</v>
          </cell>
          <cell r="G4">
            <v>34.60619986217376</v>
          </cell>
          <cell r="H4">
            <v>5.9900684664825739E-2</v>
          </cell>
        </row>
        <row r="5">
          <cell r="B5" t="str">
            <v>TECNOST</v>
          </cell>
          <cell r="C5">
            <v>0.47899999999999998</v>
          </cell>
          <cell r="D5" t="str">
            <v>mkt cap</v>
          </cell>
          <cell r="E5">
            <v>280</v>
          </cell>
          <cell r="F5">
            <v>134.12</v>
          </cell>
          <cell r="G5">
            <v>27.302256032439676</v>
          </cell>
          <cell r="H5">
            <v>4.7258116630861338E-2</v>
          </cell>
        </row>
        <row r="6">
          <cell r="B6" t="str">
            <v>Olsy</v>
          </cell>
          <cell r="C6">
            <v>1</v>
          </cell>
          <cell r="D6" t="str">
            <v>hp Wang</v>
          </cell>
          <cell r="E6">
            <v>600</v>
          </cell>
          <cell r="F6">
            <v>600</v>
          </cell>
          <cell r="G6">
            <v>122.13952892531917</v>
          </cell>
          <cell r="H6">
            <v>0.21141418116997321</v>
          </cell>
        </row>
        <row r="7">
          <cell r="B7" t="str">
            <v>Omnitel</v>
          </cell>
          <cell r="C7">
            <v>0.35517999999999994</v>
          </cell>
          <cell r="D7" t="str">
            <v>hp Man.</v>
          </cell>
          <cell r="E7">
            <v>14500</v>
          </cell>
          <cell r="F7">
            <v>5150.1099999999988</v>
          </cell>
          <cell r="G7">
            <v>1048.3866821892923</v>
          </cell>
          <cell r="H7">
            <v>1.8146771476421508</v>
          </cell>
        </row>
        <row r="8">
          <cell r="B8" t="str">
            <v>Infostrada</v>
          </cell>
          <cell r="C8">
            <v>0.66700000000000004</v>
          </cell>
          <cell r="D8" t="str">
            <v>hp. Man.</v>
          </cell>
          <cell r="E8">
            <v>300</v>
          </cell>
          <cell r="F8">
            <v>200.10000000000002</v>
          </cell>
          <cell r="G8">
            <v>40.73353289659395</v>
          </cell>
          <cell r="H8">
            <v>7.0506629420186082E-2</v>
          </cell>
        </row>
        <row r="9">
          <cell r="B9" t="str">
            <v>EV</v>
          </cell>
          <cell r="F9">
            <v>6554.329999999999</v>
          </cell>
          <cell r="G9">
            <v>1334.2379643684783</v>
          </cell>
          <cell r="H9">
            <v>2.3094638501129836</v>
          </cell>
        </row>
        <row r="11">
          <cell r="B11" t="str">
            <v>-Less Net Debt</v>
          </cell>
          <cell r="F11">
            <v>-2500</v>
          </cell>
          <cell r="G11">
            <v>-508.9147038554965</v>
          </cell>
          <cell r="H11">
            <v>-0.880892421541555</v>
          </cell>
        </row>
        <row r="13">
          <cell r="B13" t="str">
            <v>Fair Value (ITL bn)</v>
          </cell>
          <cell r="F13">
            <v>4054.329999999999</v>
          </cell>
          <cell r="G13">
            <v>825.32326051298173</v>
          </cell>
          <cell r="H13">
            <v>1.4285714285714286</v>
          </cell>
        </row>
        <row r="15">
          <cell r="B15" t="str">
            <v>Mln. shares</v>
          </cell>
          <cell r="F15">
            <v>4912.4145580000004</v>
          </cell>
        </row>
        <row r="17">
          <cell r="B17" t="str">
            <v>Holding Co. Disc.</v>
          </cell>
          <cell r="F17">
            <v>0.3</v>
          </cell>
          <cell r="G17">
            <v>-247.5969781538945</v>
          </cell>
          <cell r="H17">
            <v>-0.42857142857142849</v>
          </cell>
        </row>
        <row r="19">
          <cell r="B19" t="str">
            <v>Fair Value per share (ITL)</v>
          </cell>
          <cell r="G19">
            <v>577.72628235908724</v>
          </cell>
          <cell r="H19">
            <v>1</v>
          </cell>
        </row>
        <row r="22">
          <cell r="B22" t="str">
            <v>Post 1a tranche Mannesmann</v>
          </cell>
        </row>
        <row r="24">
          <cell r="B24" t="str">
            <v>Company</v>
          </cell>
          <cell r="C24" t="str">
            <v>Stake</v>
          </cell>
          <cell r="D24" t="str">
            <v>Driver</v>
          </cell>
          <cell r="E24" t="str">
            <v>100% Val.</v>
          </cell>
          <cell r="F24" t="str">
            <v>Pro-quota Val.</v>
          </cell>
          <cell r="G24" t="str">
            <v>Val. per share</v>
          </cell>
          <cell r="H24" t="str">
            <v>% on Tot.</v>
          </cell>
        </row>
        <row r="25">
          <cell r="B25" t="str">
            <v>OPC</v>
          </cell>
          <cell r="C25">
            <v>0.19700000000000001</v>
          </cell>
          <cell r="D25" t="str">
            <v>transaction</v>
          </cell>
          <cell r="E25">
            <v>274.11167512690355</v>
          </cell>
          <cell r="F25">
            <v>0</v>
          </cell>
          <cell r="G25">
            <v>0</v>
          </cell>
          <cell r="H25">
            <v>0</v>
          </cell>
        </row>
        <row r="26">
          <cell r="B26" t="str">
            <v>Lexikon</v>
          </cell>
          <cell r="C26">
            <v>1</v>
          </cell>
          <cell r="D26" t="str">
            <v>20% Sales</v>
          </cell>
          <cell r="E26">
            <v>300</v>
          </cell>
          <cell r="F26">
            <v>300</v>
          </cell>
          <cell r="G26">
            <v>61.069764462659585</v>
          </cell>
          <cell r="H26">
            <v>0.1057070905849866</v>
          </cell>
        </row>
        <row r="27">
          <cell r="B27" t="str">
            <v>TELEMEDIA</v>
          </cell>
          <cell r="C27">
            <v>1</v>
          </cell>
          <cell r="D27" t="str">
            <v>book</v>
          </cell>
          <cell r="E27">
            <v>170</v>
          </cell>
          <cell r="F27">
            <v>170</v>
          </cell>
          <cell r="G27">
            <v>34.60619986217376</v>
          </cell>
          <cell r="H27">
            <v>5.9900684664825739E-2</v>
          </cell>
        </row>
        <row r="28">
          <cell r="B28" t="str">
            <v>TECNOST</v>
          </cell>
          <cell r="C28">
            <v>0.47899999999999998</v>
          </cell>
          <cell r="D28" t="str">
            <v>mkt cap</v>
          </cell>
          <cell r="E28">
            <v>280</v>
          </cell>
          <cell r="F28">
            <v>134.12</v>
          </cell>
          <cell r="G28">
            <v>27.302256032439676</v>
          </cell>
          <cell r="H28">
            <v>4.7258116630861338E-2</v>
          </cell>
        </row>
        <row r="29">
          <cell r="B29" t="str">
            <v>Olsy</v>
          </cell>
          <cell r="C29">
            <v>1</v>
          </cell>
          <cell r="D29" t="str">
            <v>hp Wang</v>
          </cell>
          <cell r="E29">
            <v>600</v>
          </cell>
          <cell r="F29">
            <v>600</v>
          </cell>
          <cell r="G29">
            <v>122.13952892531917</v>
          </cell>
          <cell r="H29">
            <v>0.21141418116997321</v>
          </cell>
        </row>
        <row r="30">
          <cell r="B30" t="str">
            <v>OMTS</v>
          </cell>
          <cell r="C30">
            <v>0.75</v>
          </cell>
          <cell r="D30" t="str">
            <v>hp Man.</v>
          </cell>
          <cell r="E30">
            <v>5350</v>
          </cell>
          <cell r="F30">
            <v>4012.5</v>
          </cell>
          <cell r="G30">
            <v>816.80809968807193</v>
          </cell>
          <cell r="H30">
            <v>1.4138323365741958</v>
          </cell>
        </row>
        <row r="31">
          <cell r="B31" t="str">
            <v>EV</v>
          </cell>
          <cell r="F31">
            <v>5216.62</v>
          </cell>
          <cell r="G31">
            <v>1061.925848970664</v>
          </cell>
          <cell r="H31">
            <v>1.8381124096248425</v>
          </cell>
          <cell r="J31">
            <v>0.26617499999999994</v>
          </cell>
        </row>
        <row r="32">
          <cell r="J32">
            <v>0.17780489999999999</v>
          </cell>
        </row>
        <row r="33">
          <cell r="B33" t="str">
            <v>-Less Net Debt</v>
          </cell>
          <cell r="F33">
            <v>-1400</v>
          </cell>
          <cell r="G33">
            <v>-284.99223415907807</v>
          </cell>
          <cell r="H33">
            <v>-0.49329975606327087</v>
          </cell>
        </row>
        <row r="35">
          <cell r="B35" t="str">
            <v>Fair Value (ITL bn)</v>
          </cell>
          <cell r="F35">
            <v>3816.62</v>
          </cell>
          <cell r="G35">
            <v>776.93361481158593</v>
          </cell>
          <cell r="H35">
            <v>1.3448126535615716</v>
          </cell>
        </row>
        <row r="37">
          <cell r="B37" t="str">
            <v>Mln. shares</v>
          </cell>
          <cell r="F37">
            <v>4912.4145580000004</v>
          </cell>
          <cell r="K37">
            <v>1119.5999999999999</v>
          </cell>
        </row>
        <row r="39">
          <cell r="B39" t="str">
            <v>Holding Co. Disc.</v>
          </cell>
          <cell r="F39">
            <v>0.3</v>
          </cell>
          <cell r="G39">
            <v>-233.08008444347576</v>
          </cell>
          <cell r="H39">
            <v>-0.40344379606847147</v>
          </cell>
        </row>
        <row r="41">
          <cell r="B41" t="str">
            <v>Fair Value per share (ITL)</v>
          </cell>
          <cell r="G41">
            <v>543.85353036811011</v>
          </cell>
          <cell r="H41">
            <v>0.94136885749310018</v>
          </cell>
        </row>
        <row r="44">
          <cell r="B44" t="str">
            <v>Post 1a tranche Mannesmann e Aumento capitale</v>
          </cell>
        </row>
        <row r="46">
          <cell r="B46" t="str">
            <v>Company</v>
          </cell>
          <cell r="C46" t="str">
            <v>Stake</v>
          </cell>
          <cell r="D46" t="str">
            <v>Driver</v>
          </cell>
          <cell r="E46" t="str">
            <v>100% Val.</v>
          </cell>
          <cell r="F46" t="str">
            <v>Pro-quota Val.</v>
          </cell>
          <cell r="G46" t="str">
            <v>Val. per share</v>
          </cell>
          <cell r="H46" t="str">
            <v>% on Tot.</v>
          </cell>
        </row>
        <row r="47">
          <cell r="B47" t="str">
            <v>OPC</v>
          </cell>
          <cell r="C47">
            <v>0.19700000000000001</v>
          </cell>
          <cell r="D47" t="str">
            <v>transaction</v>
          </cell>
          <cell r="E47">
            <v>274.11167512690355</v>
          </cell>
          <cell r="F47">
            <v>0</v>
          </cell>
          <cell r="G47">
            <v>0</v>
          </cell>
          <cell r="H47">
            <v>0</v>
          </cell>
        </row>
        <row r="48">
          <cell r="B48" t="str">
            <v>Lexikon</v>
          </cell>
          <cell r="C48">
            <v>1</v>
          </cell>
          <cell r="D48" t="str">
            <v>20% Sales</v>
          </cell>
          <cell r="E48">
            <v>300</v>
          </cell>
          <cell r="F48">
            <v>300</v>
          </cell>
          <cell r="G48">
            <v>61.069764462659585</v>
          </cell>
          <cell r="H48">
            <v>0.1057070905849866</v>
          </cell>
        </row>
        <row r="49">
          <cell r="B49" t="str">
            <v>TELEMEDIA</v>
          </cell>
          <cell r="C49">
            <v>1</v>
          </cell>
          <cell r="D49" t="str">
            <v>book</v>
          </cell>
          <cell r="E49">
            <v>170</v>
          </cell>
          <cell r="F49">
            <v>170</v>
          </cell>
          <cell r="G49">
            <v>34.60619986217376</v>
          </cell>
          <cell r="H49">
            <v>5.9900684664825739E-2</v>
          </cell>
        </row>
        <row r="50">
          <cell r="B50" t="str">
            <v>TECNOST</v>
          </cell>
          <cell r="C50">
            <v>0.47899999999999998</v>
          </cell>
          <cell r="D50" t="str">
            <v>mkt cap</v>
          </cell>
          <cell r="E50">
            <v>280</v>
          </cell>
          <cell r="F50">
            <v>134.12</v>
          </cell>
          <cell r="G50">
            <v>27.302256032439676</v>
          </cell>
          <cell r="H50">
            <v>4.7258116630861338E-2</v>
          </cell>
        </row>
        <row r="51">
          <cell r="B51" t="str">
            <v>Olsy</v>
          </cell>
          <cell r="C51">
            <v>1</v>
          </cell>
          <cell r="D51" t="str">
            <v>hp Wang</v>
          </cell>
          <cell r="E51">
            <v>600</v>
          </cell>
          <cell r="F51">
            <v>600</v>
          </cell>
          <cell r="G51">
            <v>122.13952892531917</v>
          </cell>
          <cell r="H51">
            <v>0.21141418116997321</v>
          </cell>
        </row>
        <row r="52">
          <cell r="B52" t="str">
            <v>OMTS</v>
          </cell>
          <cell r="C52">
            <v>0.75</v>
          </cell>
          <cell r="D52" t="str">
            <v>hp Man.</v>
          </cell>
          <cell r="E52">
            <v>5350</v>
          </cell>
          <cell r="F52">
            <v>4012.5</v>
          </cell>
          <cell r="G52">
            <v>816.80809968807193</v>
          </cell>
          <cell r="H52">
            <v>1.4138323365741958</v>
          </cell>
        </row>
        <row r="53">
          <cell r="B53" t="str">
            <v>EV</v>
          </cell>
          <cell r="F53">
            <v>5216.62</v>
          </cell>
          <cell r="G53">
            <v>1061.925848970664</v>
          </cell>
          <cell r="H53">
            <v>1.8381124096248425</v>
          </cell>
        </row>
        <row r="55">
          <cell r="B55" t="str">
            <v>-Less Net Debt</v>
          </cell>
          <cell r="F55">
            <v>-943.6</v>
          </cell>
          <cell r="G55">
            <v>-192.08476582321862</v>
          </cell>
          <cell r="H55">
            <v>-0.33248403558664452</v>
          </cell>
        </row>
        <row r="57">
          <cell r="B57" t="str">
            <v>Fair Value (ITL bn)</v>
          </cell>
          <cell r="F57">
            <v>4273.0199999999995</v>
          </cell>
          <cell r="G57">
            <v>869.84108314744537</v>
          </cell>
          <cell r="H57">
            <v>1.5056283740381979</v>
          </cell>
        </row>
        <row r="59">
          <cell r="B59" t="str">
            <v>Mln. shares</v>
          </cell>
          <cell r="F59" t="e">
            <v>#REF!</v>
          </cell>
        </row>
        <row r="61">
          <cell r="B61" t="str">
            <v>Holding Co. Disc.</v>
          </cell>
          <cell r="F61">
            <v>0.25</v>
          </cell>
          <cell r="G61">
            <v>-217.46027078686134</v>
          </cell>
          <cell r="H61">
            <v>-0.37640709350954948</v>
          </cell>
        </row>
        <row r="63">
          <cell r="B63" t="str">
            <v>Fair Value per share (ITL)</v>
          </cell>
          <cell r="G63">
            <v>652.38081236058406</v>
          </cell>
          <cell r="H63">
            <v>1.1292212805286486</v>
          </cell>
        </row>
        <row r="66">
          <cell r="B66" t="str">
            <v>Post 1a tranche Mannesmann, Aumento capitale e Accordo WANG (con deconsolidamento OLSY)</v>
          </cell>
        </row>
        <row r="68">
          <cell r="B68" t="str">
            <v>Company</v>
          </cell>
          <cell r="C68" t="str">
            <v>Stake</v>
          </cell>
          <cell r="D68" t="str">
            <v>Driver</v>
          </cell>
          <cell r="E68" t="str">
            <v>100% Val.</v>
          </cell>
          <cell r="F68" t="str">
            <v>Pro-quota Val.</v>
          </cell>
          <cell r="G68" t="str">
            <v>Val. per share</v>
          </cell>
          <cell r="H68" t="str">
            <v>% on Tot.</v>
          </cell>
        </row>
        <row r="69">
          <cell r="B69" t="str">
            <v>OPC</v>
          </cell>
          <cell r="C69">
            <v>0.19700000000000001</v>
          </cell>
          <cell r="D69" t="str">
            <v>transaction</v>
          </cell>
          <cell r="E69">
            <v>274.11167512690355</v>
          </cell>
          <cell r="F69">
            <v>0</v>
          </cell>
          <cell r="G69">
            <v>0</v>
          </cell>
          <cell r="H69">
            <v>0</v>
          </cell>
        </row>
        <row r="70">
          <cell r="B70" t="str">
            <v>Lexikon</v>
          </cell>
          <cell r="C70">
            <v>1</v>
          </cell>
          <cell r="D70" t="str">
            <v>40% Sales</v>
          </cell>
          <cell r="E70">
            <v>800</v>
          </cell>
          <cell r="F70">
            <v>800</v>
          </cell>
          <cell r="G70">
            <v>162.85270523375888</v>
          </cell>
          <cell r="H70">
            <v>0.13659081307862669</v>
          </cell>
        </row>
        <row r="71">
          <cell r="B71" t="str">
            <v>TELEMEDIA</v>
          </cell>
          <cell r="C71">
            <v>1</v>
          </cell>
          <cell r="D71" t="str">
            <v>book</v>
          </cell>
          <cell r="E71">
            <v>170</v>
          </cell>
          <cell r="F71">
            <v>170</v>
          </cell>
          <cell r="G71">
            <v>34.60619986217376</v>
          </cell>
          <cell r="H71">
            <v>2.9025547779208169E-2</v>
          </cell>
        </row>
        <row r="72">
          <cell r="B72" t="str">
            <v>TECNOST</v>
          </cell>
          <cell r="C72">
            <v>0.47899999999999998</v>
          </cell>
          <cell r="D72" t="str">
            <v>mkt cap</v>
          </cell>
          <cell r="E72">
            <v>361</v>
          </cell>
          <cell r="F72">
            <v>172.91899999999998</v>
          </cell>
          <cell r="G72">
            <v>35.200408670395433</v>
          </cell>
          <cell r="H72">
            <v>2.9523933508428805E-2</v>
          </cell>
        </row>
        <row r="73">
          <cell r="B73" t="str">
            <v>WANG.O</v>
          </cell>
          <cell r="C73">
            <v>0.18263410561469423</v>
          </cell>
          <cell r="D73" t="str">
            <v>mkt cap</v>
          </cell>
          <cell r="E73">
            <v>1777.4723999999997</v>
          </cell>
          <cell r="F73">
            <v>397.16250000000002</v>
          </cell>
          <cell r="G73">
            <v>80.848734428003453</v>
          </cell>
          <cell r="H73">
            <v>6.7810935999175093E-2</v>
          </cell>
        </row>
        <row r="74">
          <cell r="B74" t="str">
            <v>OMTS</v>
          </cell>
          <cell r="C74">
            <v>0.75</v>
          </cell>
          <cell r="D74" t="str">
            <v>hp Man.</v>
          </cell>
          <cell r="E74">
            <v>8820</v>
          </cell>
          <cell r="F74">
            <v>6615</v>
          </cell>
          <cell r="G74">
            <v>1346.5883064016439</v>
          </cell>
          <cell r="H74">
            <v>1.1294352856438945</v>
          </cell>
        </row>
        <row r="75">
          <cell r="B75" t="str">
            <v>EV</v>
          </cell>
          <cell r="F75">
            <v>8155.0815000000002</v>
          </cell>
          <cell r="G75">
            <v>1660.0963545959753</v>
          </cell>
          <cell r="H75">
            <v>1.3923865160093332</v>
          </cell>
        </row>
        <row r="77">
          <cell r="B77" t="str">
            <v>-Less Net Debt</v>
          </cell>
          <cell r="F77">
            <v>-1264.5999999999999</v>
          </cell>
          <cell r="G77">
            <v>-257.42941379826436</v>
          </cell>
          <cell r="H77">
            <v>-0.21591592777403915</v>
          </cell>
        </row>
        <row r="80">
          <cell r="B80" t="str">
            <v>Fair Value (ITL bn)</v>
          </cell>
          <cell r="F80">
            <v>6890.4814999999999</v>
          </cell>
          <cell r="G80">
            <v>1402.666940797711</v>
          </cell>
          <cell r="H80">
            <v>1.1764705882352942</v>
          </cell>
        </row>
        <row r="83">
          <cell r="B83" t="str">
            <v>Mln. shares</v>
          </cell>
          <cell r="F83" t="e">
            <v>#REF!</v>
          </cell>
        </row>
        <row r="85">
          <cell r="B85" t="str">
            <v>Holding Co. Disc.</v>
          </cell>
          <cell r="F85">
            <v>0.15</v>
          </cell>
          <cell r="G85">
            <v>-210.40004111965666</v>
          </cell>
          <cell r="H85">
            <v>-0.17647058823529413</v>
          </cell>
        </row>
        <row r="87">
          <cell r="B87" t="str">
            <v>Fair Value per share (ITL)</v>
          </cell>
          <cell r="G87">
            <v>1192.2668996780544</v>
          </cell>
          <cell r="H87">
            <v>1</v>
          </cell>
        </row>
        <row r="92">
          <cell r="B92" t="str">
            <v>Post 1a tranche Mannesmann, Aumento capitale, Accordo WANG e uscita Telia</v>
          </cell>
        </row>
        <row r="94">
          <cell r="B94" t="str">
            <v>Company</v>
          </cell>
          <cell r="C94" t="str">
            <v>Stake</v>
          </cell>
          <cell r="D94" t="str">
            <v>Driver</v>
          </cell>
          <cell r="E94" t="str">
            <v>100% Val.</v>
          </cell>
          <cell r="F94" t="str">
            <v>Pro-quota Val.</v>
          </cell>
          <cell r="G94" t="str">
            <v>Val. per share</v>
          </cell>
          <cell r="H94" t="str">
            <v>% on Tot.</v>
          </cell>
        </row>
        <row r="95">
          <cell r="B95" t="str">
            <v>OPC</v>
          </cell>
          <cell r="C95">
            <v>0.19700000000000001</v>
          </cell>
          <cell r="D95" t="str">
            <v>transaction</v>
          </cell>
          <cell r="E95">
            <v>274.11167512690355</v>
          </cell>
          <cell r="F95">
            <v>0</v>
          </cell>
          <cell r="G95">
            <v>0</v>
          </cell>
          <cell r="H95">
            <v>0</v>
          </cell>
        </row>
        <row r="96">
          <cell r="B96" t="str">
            <v>Lexikon</v>
          </cell>
          <cell r="C96">
            <v>1</v>
          </cell>
          <cell r="D96" t="str">
            <v>40% Sales</v>
          </cell>
          <cell r="E96">
            <v>800</v>
          </cell>
          <cell r="F96">
            <v>800</v>
          </cell>
          <cell r="G96">
            <v>162.85270523375888</v>
          </cell>
          <cell r="H96">
            <v>0.13659081307862669</v>
          </cell>
        </row>
        <row r="97">
          <cell r="B97" t="str">
            <v>TECNOST</v>
          </cell>
          <cell r="C97">
            <v>0.47899999999999998</v>
          </cell>
          <cell r="D97" t="str">
            <v>mkt cap</v>
          </cell>
          <cell r="E97">
            <v>355</v>
          </cell>
          <cell r="F97">
            <v>170.04499999999999</v>
          </cell>
          <cell r="G97">
            <v>34.61536032684316</v>
          </cell>
          <cell r="H97">
            <v>2.9033231012443841E-2</v>
          </cell>
        </row>
        <row r="98">
          <cell r="B98" t="str">
            <v>WANG.O</v>
          </cell>
          <cell r="C98">
            <v>0.18263410561469423</v>
          </cell>
          <cell r="D98" t="str">
            <v>mkt cap</v>
          </cell>
          <cell r="E98">
            <v>1777.4723999999997</v>
          </cell>
          <cell r="F98">
            <v>397.16250000000002</v>
          </cell>
          <cell r="G98">
            <v>80.848734428003453</v>
          </cell>
          <cell r="H98">
            <v>6.7810935999175093E-2</v>
          </cell>
        </row>
        <row r="99">
          <cell r="B99" t="str">
            <v>OMTS</v>
          </cell>
          <cell r="C99">
            <v>0.75</v>
          </cell>
          <cell r="D99" t="str">
            <v>hp Man.</v>
          </cell>
          <cell r="E99">
            <v>9899.52</v>
          </cell>
          <cell r="F99">
            <v>7424.64</v>
          </cell>
          <cell r="G99">
            <v>1511.4033867334695</v>
          </cell>
          <cell r="H99">
            <v>1.2676720180201186</v>
          </cell>
        </row>
        <row r="100">
          <cell r="B100" t="str">
            <v>Altro (Real Estate, ex Telemedia Group, etc..)</v>
          </cell>
          <cell r="C100">
            <v>1</v>
          </cell>
          <cell r="D100" t="str">
            <v>book</v>
          </cell>
          <cell r="E100">
            <v>250</v>
          </cell>
          <cell r="F100">
            <v>250</v>
          </cell>
          <cell r="G100">
            <v>50.891470385549653</v>
          </cell>
          <cell r="H100">
            <v>4.2684629087070838E-2</v>
          </cell>
        </row>
        <row r="101">
          <cell r="B101" t="str">
            <v>EV</v>
          </cell>
          <cell r="F101">
            <v>9041.8474999999999</v>
          </cell>
          <cell r="G101">
            <v>1840.6116571076245</v>
          </cell>
          <cell r="H101">
            <v>1.543791627197435</v>
          </cell>
        </row>
        <row r="103">
          <cell r="B103" t="str">
            <v>-Less Net Debt</v>
          </cell>
          <cell r="F103">
            <v>-1701.1</v>
          </cell>
          <cell r="G103">
            <v>-346.28592109143403</v>
          </cell>
          <cell r="H103">
            <v>-0.29044329016006482</v>
          </cell>
        </row>
        <row r="106">
          <cell r="B106" t="str">
            <v>Fair Value (ITL bn)</v>
          </cell>
          <cell r="F106">
            <v>7340.7474999999995</v>
          </cell>
          <cell r="G106">
            <v>1494.3257360161906</v>
          </cell>
          <cell r="H106">
            <v>1.2533483370373701</v>
          </cell>
        </row>
        <row r="109">
          <cell r="B109" t="str">
            <v>Mln. shares</v>
          </cell>
          <cell r="F109" t="e">
            <v>#REF!</v>
          </cell>
        </row>
        <row r="111">
          <cell r="B111" t="str">
            <v>Holding Co. Disc.</v>
          </cell>
          <cell r="F111">
            <v>0.1</v>
          </cell>
          <cell r="G111">
            <v>-149.43257360161905</v>
          </cell>
          <cell r="H111">
            <v>-0.12533483370373702</v>
          </cell>
        </row>
        <row r="113">
          <cell r="B113" t="str">
            <v>Fair Value per share (ITL)</v>
          </cell>
          <cell r="G113">
            <v>1344.8931624145716</v>
          </cell>
          <cell r="H113">
            <v>1.1280135033336334</v>
          </cell>
        </row>
        <row r="119">
          <cell r="B119" t="str">
            <v>Pre acquisto CCIL</v>
          </cell>
        </row>
        <row r="121">
          <cell r="B121" t="str">
            <v>Company</v>
          </cell>
          <cell r="C121" t="str">
            <v>Stake</v>
          </cell>
          <cell r="D121" t="str">
            <v>Driver</v>
          </cell>
          <cell r="E121" t="str">
            <v>100% Val.</v>
          </cell>
          <cell r="F121" t="str">
            <v>Pro-quota Val.</v>
          </cell>
          <cell r="G121" t="str">
            <v>Val. per share</v>
          </cell>
          <cell r="H121" t="str">
            <v>% on Tot.</v>
          </cell>
        </row>
        <row r="122">
          <cell r="B122" t="str">
            <v>OPC</v>
          </cell>
          <cell r="C122">
            <v>0.19700000000000001</v>
          </cell>
          <cell r="D122" t="str">
            <v>transaction</v>
          </cell>
          <cell r="E122">
            <v>274.11167512690355</v>
          </cell>
          <cell r="F122">
            <v>0</v>
          </cell>
          <cell r="G122">
            <v>0</v>
          </cell>
          <cell r="H122">
            <v>0</v>
          </cell>
        </row>
        <row r="123">
          <cell r="B123" t="str">
            <v>Lexikon</v>
          </cell>
          <cell r="C123">
            <v>1</v>
          </cell>
          <cell r="D123" t="str">
            <v>40% Sales</v>
          </cell>
          <cell r="E123">
            <v>800</v>
          </cell>
          <cell r="F123">
            <v>800</v>
          </cell>
          <cell r="G123">
            <v>162.85270523375888</v>
          </cell>
          <cell r="H123">
            <v>0.28188557489329763</v>
          </cell>
        </row>
        <row r="124">
          <cell r="B124" t="str">
            <v>TECNOST</v>
          </cell>
          <cell r="C124">
            <v>0.51</v>
          </cell>
          <cell r="D124" t="str">
            <v>mkt cap</v>
          </cell>
          <cell r="E124">
            <v>329</v>
          </cell>
          <cell r="F124">
            <v>167.79</v>
          </cell>
          <cell r="G124">
            <v>34.156319263965507</v>
          </cell>
          <cell r="H124">
            <v>5.9121975764183009E-2</v>
          </cell>
        </row>
        <row r="125">
          <cell r="B125" t="str">
            <v>WANG.O</v>
          </cell>
          <cell r="C125">
            <v>0.18263410561469423</v>
          </cell>
          <cell r="D125" t="str">
            <v>mkt cap</v>
          </cell>
          <cell r="E125">
            <v>1777.4723999999997</v>
          </cell>
          <cell r="F125">
            <v>397.16250000000002</v>
          </cell>
          <cell r="G125">
            <v>80.848734428003453</v>
          </cell>
          <cell r="H125">
            <v>0.13994297454819915</v>
          </cell>
        </row>
        <row r="126">
          <cell r="B126" t="str">
            <v>OMTS</v>
          </cell>
          <cell r="C126">
            <v>0.501</v>
          </cell>
          <cell r="D126" t="str">
            <v>hp Man.</v>
          </cell>
          <cell r="E126">
            <v>19249.16</v>
          </cell>
          <cell r="F126">
            <v>9643.8291599999993</v>
          </cell>
          <cell r="G126">
            <v>1963.1545843977608</v>
          </cell>
          <cell r="H126">
            <v>3.3980704086741844</v>
          </cell>
        </row>
        <row r="127">
          <cell r="B127" t="str">
            <v>Altro (Real Estate, ex Telemedia Group, etc..)</v>
          </cell>
          <cell r="C127">
            <v>1</v>
          </cell>
          <cell r="D127" t="str">
            <v>book</v>
          </cell>
          <cell r="E127">
            <v>600</v>
          </cell>
          <cell r="F127">
            <v>600</v>
          </cell>
          <cell r="G127">
            <v>122.13952892531917</v>
          </cell>
          <cell r="H127">
            <v>0.21141418116997321</v>
          </cell>
        </row>
        <row r="128">
          <cell r="B128" t="str">
            <v>EV</v>
          </cell>
          <cell r="F128">
            <v>11608.781659999999</v>
          </cell>
          <cell r="G128">
            <v>2363.1518722488072</v>
          </cell>
          <cell r="H128">
            <v>4.0904351150498366</v>
          </cell>
        </row>
        <row r="130">
          <cell r="B130" t="str">
            <v>-Less Net Debt</v>
          </cell>
          <cell r="F130">
            <v>-106.09999999999991</v>
          </cell>
          <cell r="G130">
            <v>-21.598340031627256</v>
          </cell>
          <cell r="H130">
            <v>-3.7385074370223564E-2</v>
          </cell>
        </row>
        <row r="132">
          <cell r="B132" t="str">
            <v>Fair Value (ITL bn)</v>
          </cell>
          <cell r="F132">
            <v>11502.681659999998</v>
          </cell>
          <cell r="G132">
            <v>2341.55353221718</v>
          </cell>
          <cell r="H132">
            <v>4.0530500406796124</v>
          </cell>
        </row>
        <row r="134">
          <cell r="B134" t="str">
            <v>Mln. shares</v>
          </cell>
          <cell r="F134" t="e">
            <v>#REF!</v>
          </cell>
        </row>
        <row r="136">
          <cell r="B136" t="str">
            <v>Holding Co. Disc.</v>
          </cell>
          <cell r="F136">
            <v>0.1</v>
          </cell>
          <cell r="G136">
            <v>-234.155353221718</v>
          </cell>
          <cell r="H136">
            <v>-0.40530500406796127</v>
          </cell>
        </row>
        <row r="138">
          <cell r="B138" t="str">
            <v>Fair Value per share (ITL)</v>
          </cell>
          <cell r="G138">
            <v>2107.3981789954619</v>
          </cell>
          <cell r="H138">
            <v>3.6477450366116515</v>
          </cell>
        </row>
        <row r="141">
          <cell r="B141" t="str">
            <v>Post acquisto CCIL</v>
          </cell>
        </row>
        <row r="143">
          <cell r="B143" t="str">
            <v>Company</v>
          </cell>
          <cell r="C143" t="str">
            <v>Stake</v>
          </cell>
          <cell r="D143" t="str">
            <v>Driver</v>
          </cell>
          <cell r="E143" t="str">
            <v>100% Val.</v>
          </cell>
          <cell r="F143" t="str">
            <v>Pro-quota Val.</v>
          </cell>
          <cell r="G143" t="str">
            <v>Val. per share</v>
          </cell>
          <cell r="H143" t="str">
            <v>% on Tot.</v>
          </cell>
        </row>
        <row r="144">
          <cell r="B144" t="str">
            <v>OPC</v>
          </cell>
          <cell r="C144">
            <v>0.19700000000000001</v>
          </cell>
          <cell r="D144" t="str">
            <v>transaction</v>
          </cell>
          <cell r="E144">
            <v>274.11167512690355</v>
          </cell>
          <cell r="F144">
            <v>0</v>
          </cell>
          <cell r="G144">
            <v>0</v>
          </cell>
          <cell r="H144">
            <v>0</v>
          </cell>
        </row>
        <row r="145">
          <cell r="B145" t="str">
            <v>Lexikon</v>
          </cell>
          <cell r="C145">
            <v>1</v>
          </cell>
          <cell r="D145" t="str">
            <v>40% Sales</v>
          </cell>
          <cell r="E145">
            <v>800</v>
          </cell>
          <cell r="F145">
            <v>800</v>
          </cell>
          <cell r="G145">
            <v>162.85270523375888</v>
          </cell>
          <cell r="H145">
            <v>0.28188557489329763</v>
          </cell>
        </row>
        <row r="146">
          <cell r="B146" t="str">
            <v>TECNOST</v>
          </cell>
          <cell r="C146">
            <v>0.51</v>
          </cell>
          <cell r="D146" t="str">
            <v>mkt cap</v>
          </cell>
          <cell r="E146">
            <v>329</v>
          </cell>
          <cell r="F146">
            <v>167.79</v>
          </cell>
          <cell r="G146">
            <v>34.156319263965507</v>
          </cell>
          <cell r="H146">
            <v>5.9121975764183009E-2</v>
          </cell>
        </row>
        <row r="147">
          <cell r="B147" t="str">
            <v>WANG.O</v>
          </cell>
          <cell r="C147">
            <v>0</v>
          </cell>
          <cell r="D147" t="str">
            <v>mkt cap</v>
          </cell>
          <cell r="E147">
            <v>1777.4723999999997</v>
          </cell>
          <cell r="F147">
            <v>397.16250000000002</v>
          </cell>
          <cell r="G147">
            <v>80.848734428003453</v>
          </cell>
          <cell r="H147">
            <v>0.13994297454819915</v>
          </cell>
        </row>
        <row r="148">
          <cell r="B148" t="str">
            <v>OMTS</v>
          </cell>
          <cell r="C148">
            <v>0.501</v>
          </cell>
          <cell r="D148" t="str">
            <v>hp Man.</v>
          </cell>
          <cell r="E148">
            <v>23570.959999999999</v>
          </cell>
          <cell r="F148">
            <v>11809.05096</v>
          </cell>
          <cell r="G148">
            <v>2403.919868849147</v>
          </cell>
          <cell r="H148">
            <v>4.1610013985048102</v>
          </cell>
        </row>
        <row r="149">
          <cell r="B149" t="str">
            <v>Altro (Real Estate, ex Telemedia Group, etc..)</v>
          </cell>
          <cell r="C149">
            <v>1</v>
          </cell>
          <cell r="D149" t="str">
            <v>book</v>
          </cell>
          <cell r="E149">
            <v>600</v>
          </cell>
          <cell r="F149">
            <v>600</v>
          </cell>
          <cell r="G149">
            <v>122.13952892531917</v>
          </cell>
          <cell r="H149">
            <v>0.21141418116997321</v>
          </cell>
        </row>
        <row r="150">
          <cell r="B150" t="str">
            <v>EV</v>
          </cell>
          <cell r="F150">
            <v>13774.00346</v>
          </cell>
          <cell r="G150">
            <v>2803.9171567001936</v>
          </cell>
          <cell r="H150">
            <v>4.8533661048804628</v>
          </cell>
        </row>
        <row r="152">
          <cell r="B152" t="str">
            <v>-Less Net Debt</v>
          </cell>
          <cell r="F152">
            <v>-1249.1999999999998</v>
          </cell>
          <cell r="G152">
            <v>-254.29449922251445</v>
          </cell>
          <cell r="H152">
            <v>-0.44016432519588411</v>
          </cell>
        </row>
        <row r="154">
          <cell r="B154" t="str">
            <v>Fair Value (ITL bn)</v>
          </cell>
          <cell r="F154">
            <v>12524.803459999999</v>
          </cell>
          <cell r="G154">
            <v>2549.6226574776792</v>
          </cell>
          <cell r="H154">
            <v>4.4132017796845791</v>
          </cell>
        </row>
        <row r="156">
          <cell r="B156" t="str">
            <v>Mln. shares</v>
          </cell>
          <cell r="F156" t="e">
            <v>#REF!</v>
          </cell>
        </row>
        <row r="158">
          <cell r="B158" t="str">
            <v>Holding Co. Disc.</v>
          </cell>
          <cell r="F158">
            <v>0.1</v>
          </cell>
          <cell r="G158">
            <v>-254.96226574776793</v>
          </cell>
          <cell r="H158">
            <v>-0.44132017796845791</v>
          </cell>
        </row>
        <row r="160">
          <cell r="B160" t="str">
            <v>Fair Value per share (ITL)</v>
          </cell>
          <cell r="G160">
            <v>2294.6603917299112</v>
          </cell>
          <cell r="H160">
            <v>3.9718816017161207</v>
          </cell>
        </row>
      </sheetData>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kup"/>
      <sheetName val="FA_Summary"/>
      <sheetName val="FA_Summary PPT"/>
      <sheetName val="FA_Breakdown"/>
      <sheetName val="FA_Tool"/>
      <sheetName val="FA_SummaryBig"/>
      <sheetName val="SAKEDATA"/>
      <sheetName val="LDATA"/>
    </sheetNames>
    <sheetDataSet>
      <sheetData sheetId="0"/>
      <sheetData sheetId="1">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2">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cell r="N6"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sheetData>
      <sheetData sheetId="3">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A9" t="str">
            <v>FAGrossDebtReimbursements_1_FY</v>
          </cell>
          <cell r="B9" t="str">
            <v xml:space="preserve">  Gross debt reimbursements 1</v>
          </cell>
          <cell r="F9" t="str">
            <v/>
          </cell>
          <cell r="G9" t="str">
            <v/>
          </cell>
          <cell r="H9" t="str">
            <v/>
          </cell>
          <cell r="I9" t="str">
            <v/>
          </cell>
          <cell r="J9" t="str">
            <v/>
          </cell>
          <cell r="K9" t="str">
            <v/>
          </cell>
        </row>
        <row r="10">
          <cell r="A10" t="str">
            <v>FAGrossDebtReimbursements_2_FY</v>
          </cell>
          <cell r="B10" t="str">
            <v xml:space="preserve">  Gross debt reimbursements 2</v>
          </cell>
          <cell r="F10" t="str">
            <v/>
          </cell>
          <cell r="G10" t="str">
            <v/>
          </cell>
          <cell r="H10" t="str">
            <v/>
          </cell>
          <cell r="I10" t="str">
            <v/>
          </cell>
          <cell r="J10" t="str">
            <v/>
          </cell>
          <cell r="K10" t="str">
            <v/>
          </cell>
        </row>
        <row r="11">
          <cell r="A11" t="str">
            <v>FAGrossDebtReimbursements_3_FY</v>
          </cell>
          <cell r="B11" t="str">
            <v xml:space="preserve">  Gross debt reimbursements 3</v>
          </cell>
          <cell r="F11" t="str">
            <v/>
          </cell>
          <cell r="G11" t="str">
            <v/>
          </cell>
          <cell r="H11" t="str">
            <v/>
          </cell>
          <cell r="I11" t="str">
            <v/>
          </cell>
          <cell r="J11" t="str">
            <v/>
          </cell>
          <cell r="K11" t="str">
            <v/>
          </cell>
        </row>
        <row r="12">
          <cell r="A12" t="str">
            <v>FAGrossDebtReimbursements_4_FY</v>
          </cell>
          <cell r="B12" t="str">
            <v xml:space="preserve">  Gross debt reimbursements 4</v>
          </cell>
          <cell r="F12" t="str">
            <v/>
          </cell>
          <cell r="G12" t="str">
            <v/>
          </cell>
          <cell r="H12" t="str">
            <v/>
          </cell>
          <cell r="I12" t="str">
            <v/>
          </cell>
          <cell r="J12" t="str">
            <v/>
          </cell>
          <cell r="K12" t="str">
            <v/>
          </cell>
        </row>
        <row r="13">
          <cell r="A13" t="str">
            <v>FAGrossDebtReimbursements_5_FY</v>
          </cell>
          <cell r="B13" t="str">
            <v xml:space="preserve">  Gross debt reimbursements 5</v>
          </cell>
          <cell r="F13" t="str">
            <v/>
          </cell>
          <cell r="G13" t="str">
            <v/>
          </cell>
          <cell r="H13" t="str">
            <v/>
          </cell>
          <cell r="I13" t="str">
            <v/>
          </cell>
          <cell r="J13" t="str">
            <v/>
          </cell>
          <cell r="K13" t="str">
            <v/>
          </cell>
        </row>
        <row r="14">
          <cell r="A14" t="str">
            <v>FAGrossDebtReimbursements_6_FY</v>
          </cell>
          <cell r="B14" t="str">
            <v xml:space="preserve">  Gross debt reimbursements 6</v>
          </cell>
          <cell r="F14" t="str">
            <v/>
          </cell>
          <cell r="G14" t="str">
            <v/>
          </cell>
          <cell r="H14" t="str">
            <v/>
          </cell>
          <cell r="I14" t="str">
            <v/>
          </cell>
          <cell r="J14" t="str">
            <v/>
          </cell>
          <cell r="K14" t="str">
            <v/>
          </cell>
        </row>
        <row r="15">
          <cell r="F15" t="str">
            <v/>
          </cell>
          <cell r="G15" t="str">
            <v/>
          </cell>
          <cell r="H15">
            <v>80</v>
          </cell>
          <cell r="I15">
            <v>85</v>
          </cell>
          <cell r="J15">
            <v>0</v>
          </cell>
          <cell r="K15">
            <v>0</v>
          </cell>
        </row>
        <row r="16">
          <cell r="A16" t="str">
            <v>FANewFunds_1_FY</v>
          </cell>
          <cell r="B16" t="str">
            <v xml:space="preserve">  New funds 1</v>
          </cell>
          <cell r="F16" t="str">
            <v/>
          </cell>
          <cell r="G16" t="str">
            <v/>
          </cell>
          <cell r="H16" t="str">
            <v/>
          </cell>
          <cell r="I16" t="str">
            <v/>
          </cell>
          <cell r="J16" t="str">
            <v/>
          </cell>
          <cell r="K16" t="str">
            <v/>
          </cell>
        </row>
        <row r="17">
          <cell r="A17" t="str">
            <v>FANewFunds_2_FY</v>
          </cell>
          <cell r="B17" t="str">
            <v xml:space="preserve">  New funds 2</v>
          </cell>
          <cell r="F17" t="str">
            <v/>
          </cell>
          <cell r="G17" t="str">
            <v/>
          </cell>
          <cell r="H17" t="str">
            <v/>
          </cell>
          <cell r="I17" t="str">
            <v/>
          </cell>
          <cell r="J17" t="str">
            <v/>
          </cell>
          <cell r="K17" t="str">
            <v/>
          </cell>
        </row>
        <row r="18">
          <cell r="A18" t="str">
            <v>FANewFunds_3_FY</v>
          </cell>
          <cell r="B18" t="str">
            <v xml:space="preserve">  New funds 3</v>
          </cell>
          <cell r="F18" t="str">
            <v/>
          </cell>
          <cell r="G18" t="str">
            <v/>
          </cell>
          <cell r="H18">
            <v>80</v>
          </cell>
          <cell r="I18" t="str">
            <v/>
          </cell>
          <cell r="J18" t="str">
            <v/>
          </cell>
          <cell r="K18" t="str">
            <v/>
          </cell>
        </row>
        <row r="19">
          <cell r="A19" t="str">
            <v>FANewFunds_4_FY</v>
          </cell>
          <cell r="B19" t="str">
            <v xml:space="preserve">  New funds 4</v>
          </cell>
          <cell r="F19" t="str">
            <v/>
          </cell>
          <cell r="G19" t="str">
            <v/>
          </cell>
          <cell r="H19" t="str">
            <v/>
          </cell>
          <cell r="I19">
            <v>85</v>
          </cell>
          <cell r="J19" t="str">
            <v/>
          </cell>
          <cell r="K19" t="str">
            <v/>
          </cell>
        </row>
        <row r="20">
          <cell r="A20" t="str">
            <v>FANewFunds_5_FY</v>
          </cell>
          <cell r="B20" t="str">
            <v xml:space="preserve">  New funds 5</v>
          </cell>
          <cell r="F20" t="str">
            <v/>
          </cell>
          <cell r="G20" t="str">
            <v/>
          </cell>
          <cell r="H20" t="str">
            <v/>
          </cell>
          <cell r="I20" t="str">
            <v/>
          </cell>
          <cell r="J20" t="str">
            <v/>
          </cell>
          <cell r="K20" t="str">
            <v/>
          </cell>
        </row>
        <row r="21">
          <cell r="F21" t="str">
            <v/>
          </cell>
          <cell r="G21" t="str">
            <v/>
          </cell>
          <cell r="H21" t="str">
            <v/>
          </cell>
          <cell r="I21" t="str">
            <v/>
          </cell>
          <cell r="J21" t="str">
            <v/>
          </cell>
          <cell r="K21" t="str">
            <v/>
          </cell>
        </row>
        <row r="22">
          <cell r="A22" t="str">
            <v>FAOtherCashInOutflows_1_FY</v>
          </cell>
          <cell r="B22" t="str">
            <v xml:space="preserve">  Other cash outflows 1</v>
          </cell>
          <cell r="F22" t="str">
            <v/>
          </cell>
          <cell r="G22" t="str">
            <v/>
          </cell>
          <cell r="H22" t="str">
            <v/>
          </cell>
          <cell r="I22" t="str">
            <v/>
          </cell>
          <cell r="J22" t="str">
            <v/>
          </cell>
          <cell r="K22" t="str">
            <v/>
          </cell>
        </row>
        <row r="23">
          <cell r="A23" t="str">
            <v>FAOtherCashInOutflows_2_FY</v>
          </cell>
          <cell r="B23" t="str">
            <v xml:space="preserve">  Other cash outflows 2</v>
          </cell>
          <cell r="F23" t="str">
            <v/>
          </cell>
          <cell r="G23" t="str">
            <v/>
          </cell>
          <cell r="H23" t="str">
            <v/>
          </cell>
          <cell r="I23" t="str">
            <v/>
          </cell>
          <cell r="J23" t="str">
            <v/>
          </cell>
          <cell r="K23" t="str">
            <v/>
          </cell>
        </row>
        <row r="24">
          <cell r="A24" t="str">
            <v>FAOtherCashInOutflows_3_FY</v>
          </cell>
          <cell r="B24" t="str">
            <v xml:space="preserve">  Other cash outflows 3</v>
          </cell>
          <cell r="F24" t="str">
            <v/>
          </cell>
          <cell r="G24" t="str">
            <v/>
          </cell>
          <cell r="H24" t="str">
            <v/>
          </cell>
          <cell r="I24" t="str">
            <v/>
          </cell>
          <cell r="J24" t="str">
            <v/>
          </cell>
          <cell r="K24" t="str">
            <v/>
          </cell>
        </row>
        <row r="25">
          <cell r="A25" t="str">
            <v>FAOtherCashInOutflows_4_FY</v>
          </cell>
          <cell r="B25" t="str">
            <v xml:space="preserve">  Other cash outflows 4</v>
          </cell>
          <cell r="F25" t="str">
            <v/>
          </cell>
          <cell r="G25" t="str">
            <v/>
          </cell>
          <cell r="H25" t="str">
            <v/>
          </cell>
          <cell r="I25" t="str">
            <v/>
          </cell>
          <cell r="J25" t="str">
            <v/>
          </cell>
          <cell r="K25" t="str">
            <v/>
          </cell>
        </row>
        <row r="26">
          <cell r="A26" t="str">
            <v>FAOtherCashInOutflows_5_FY</v>
          </cell>
          <cell r="B26" t="str">
            <v xml:space="preserve">  Other cash outflows 5</v>
          </cell>
          <cell r="F26" t="str">
            <v/>
          </cell>
          <cell r="G26" t="str">
            <v/>
          </cell>
          <cell r="H26" t="str">
            <v/>
          </cell>
          <cell r="I26" t="str">
            <v/>
          </cell>
          <cell r="J26" t="str">
            <v/>
          </cell>
          <cell r="K26" t="str">
            <v/>
          </cell>
        </row>
        <row r="27">
          <cell r="A27" t="str">
            <v>FAOtherCashInOutflows_6_FY</v>
          </cell>
          <cell r="B27" t="str">
            <v xml:space="preserve">  Other cash outflows 6</v>
          </cell>
          <cell r="F27" t="str">
            <v/>
          </cell>
          <cell r="G27" t="str">
            <v/>
          </cell>
          <cell r="H27" t="str">
            <v/>
          </cell>
          <cell r="I27" t="str">
            <v/>
          </cell>
          <cell r="J27" t="str">
            <v/>
          </cell>
          <cell r="K27" t="str">
            <v/>
          </cell>
        </row>
        <row r="28">
          <cell r="F28" t="str">
            <v/>
          </cell>
          <cell r="G28" t="str">
            <v/>
          </cell>
          <cell r="H28">
            <v>0</v>
          </cell>
          <cell r="I28">
            <v>0</v>
          </cell>
          <cell r="J28">
            <v>0</v>
          </cell>
          <cell r="K28">
            <v>0</v>
          </cell>
        </row>
        <row r="29">
          <cell r="F29" t="str">
            <v/>
          </cell>
          <cell r="G29" t="str">
            <v/>
          </cell>
          <cell r="H29" t="str">
            <v/>
          </cell>
          <cell r="I29" t="str">
            <v/>
          </cell>
          <cell r="J29" t="str">
            <v/>
          </cell>
          <cell r="K29" t="str">
            <v/>
          </cell>
        </row>
        <row r="33">
          <cell r="F33" t="str">
            <v/>
          </cell>
          <cell r="G33" t="str">
            <v/>
          </cell>
          <cell r="H33">
            <v>113.24204</v>
          </cell>
          <cell r="I33">
            <v>126.09378</v>
          </cell>
          <cell r="J33">
            <v>-10.52938</v>
          </cell>
          <cell r="K33">
            <v>-88.920969999999997</v>
          </cell>
        </row>
        <row r="34">
          <cell r="F34" t="str">
            <v/>
          </cell>
          <cell r="G34" t="str">
            <v/>
          </cell>
          <cell r="H34">
            <v>113.24204</v>
          </cell>
          <cell r="I34">
            <v>239.33582000000001</v>
          </cell>
          <cell r="J34">
            <v>228.80644000000001</v>
          </cell>
          <cell r="K34">
            <v>139.88547</v>
          </cell>
        </row>
        <row r="36">
          <cell r="F36" t="str">
            <v/>
          </cell>
          <cell r="G36" t="str">
            <v/>
          </cell>
          <cell r="H36" t="str">
            <v>na</v>
          </cell>
          <cell r="I36">
            <v>126.09378</v>
          </cell>
          <cell r="J36">
            <v>-10.52938</v>
          </cell>
          <cell r="K36">
            <v>-88.920969999999997</v>
          </cell>
        </row>
        <row r="37">
          <cell r="B37" t="str">
            <v>Cumulative if div is 0</v>
          </cell>
          <cell r="F37" t="str">
            <v/>
          </cell>
          <cell r="G37" t="str">
            <v/>
          </cell>
          <cell r="H37" t="str">
            <v>na</v>
          </cell>
          <cell r="I37">
            <v>239.33582000000001</v>
          </cell>
          <cell r="J37">
            <v>228.80644000000001</v>
          </cell>
          <cell r="K37">
            <v>139.88547</v>
          </cell>
        </row>
        <row r="39">
          <cell r="F39" t="str">
            <v/>
          </cell>
          <cell r="G39" t="str">
            <v/>
          </cell>
          <cell r="H39" t="str">
            <v/>
          </cell>
          <cell r="I39" t="str">
            <v/>
          </cell>
          <cell r="J39" t="str">
            <v/>
          </cell>
          <cell r="K39" t="str">
            <v/>
          </cell>
        </row>
        <row r="42">
          <cell r="E42" t="str">
            <v/>
          </cell>
        </row>
        <row r="43">
          <cell r="B43" t="str">
            <v>No covenant details available</v>
          </cell>
        </row>
        <row r="44">
          <cell r="B44" t="str">
            <v>Net Debt / EBITDA ³</v>
          </cell>
          <cell r="F44" t="str">
            <v/>
          </cell>
          <cell r="G44" t="str">
            <v/>
          </cell>
          <cell r="H44" t="str">
            <v/>
          </cell>
          <cell r="I44" t="str">
            <v/>
          </cell>
          <cell r="J44" t="str">
            <v/>
          </cell>
          <cell r="K44" t="str">
            <v/>
          </cell>
        </row>
        <row r="45">
          <cell r="B45" t="str">
            <v>Minimum None threshold</v>
          </cell>
          <cell r="F45" t="str">
            <v/>
          </cell>
          <cell r="G45" t="str">
            <v/>
          </cell>
          <cell r="H45" t="str">
            <v/>
          </cell>
          <cell r="I45" t="str">
            <v/>
          </cell>
          <cell r="J45" t="str">
            <v/>
          </cell>
          <cell r="K45" t="str">
            <v/>
          </cell>
        </row>
        <row r="46">
          <cell r="B46" t="str">
            <v>% change to breach covenants</v>
          </cell>
          <cell r="F46" t="str">
            <v/>
          </cell>
          <cell r="G46" t="str">
            <v/>
          </cell>
          <cell r="H46" t="str">
            <v/>
          </cell>
          <cell r="I46" t="str">
            <v/>
          </cell>
          <cell r="J46" t="str">
            <v/>
          </cell>
          <cell r="K46" t="str">
            <v/>
          </cell>
        </row>
        <row r="48">
          <cell r="B48" t="str">
            <v>Op inc.+Am. intangibles/Net fin. ex ³</v>
          </cell>
          <cell r="F48" t="str">
            <v/>
          </cell>
          <cell r="G48" t="str">
            <v/>
          </cell>
          <cell r="H48" t="str">
            <v/>
          </cell>
          <cell r="I48" t="str">
            <v/>
          </cell>
          <cell r="J48" t="str">
            <v/>
          </cell>
          <cell r="K48" t="str">
            <v/>
          </cell>
        </row>
        <row r="49">
          <cell r="B49" t="str">
            <v>Minimum None threshold</v>
          </cell>
          <cell r="F49" t="str">
            <v/>
          </cell>
          <cell r="G49" t="str">
            <v/>
          </cell>
          <cell r="H49" t="str">
            <v/>
          </cell>
          <cell r="I49" t="str">
            <v/>
          </cell>
          <cell r="J49" t="str">
            <v/>
          </cell>
          <cell r="K49" t="str">
            <v/>
          </cell>
        </row>
        <row r="50">
          <cell r="B50" t="str">
            <v>% change to breach covenants</v>
          </cell>
          <cell r="F50" t="str">
            <v/>
          </cell>
          <cell r="G50" t="str">
            <v/>
          </cell>
          <cell r="H50" t="str">
            <v/>
          </cell>
          <cell r="I50" t="str">
            <v/>
          </cell>
          <cell r="J50" t="str">
            <v/>
          </cell>
          <cell r="K50" t="str">
            <v/>
          </cell>
        </row>
        <row r="53">
          <cell r="B53" t="str">
            <v>¹ Gross debt reimbursement post Dec.17: EUR52m</v>
          </cell>
        </row>
        <row r="56">
          <cell r="B56"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4">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113.24203999999997</v>
          </cell>
          <cell r="I16">
            <v>126.09378000000001</v>
          </cell>
          <cell r="J16">
            <v>-10.529380000000003</v>
          </cell>
          <cell r="K16">
            <v>-88.920969999999997</v>
          </cell>
        </row>
        <row r="17">
          <cell r="F17" t="str">
            <v/>
          </cell>
          <cell r="G17" t="str">
            <v/>
          </cell>
          <cell r="H17">
            <v>113.24203999999997</v>
          </cell>
          <cell r="I17">
            <v>239.33581999999998</v>
          </cell>
          <cell r="J17">
            <v>228.80643999999998</v>
          </cell>
          <cell r="K17">
            <v>139.88547</v>
          </cell>
        </row>
        <row r="19">
          <cell r="F19" t="str">
            <v/>
          </cell>
          <cell r="G19" t="str">
            <v/>
          </cell>
          <cell r="H19" t="str">
            <v>na</v>
          </cell>
          <cell r="I19">
            <v>126.09378000000001</v>
          </cell>
          <cell r="J19">
            <v>-10.529380000000003</v>
          </cell>
          <cell r="K19">
            <v>-88.920969999999997</v>
          </cell>
        </row>
        <row r="20">
          <cell r="B20" t="str">
            <v>Cumulative if div is 0</v>
          </cell>
          <cell r="F20" t="str">
            <v/>
          </cell>
          <cell r="G20" t="str">
            <v/>
          </cell>
          <cell r="H20" t="str">
            <v>na</v>
          </cell>
          <cell r="I20">
            <v>239.33581999999998</v>
          </cell>
          <cell r="J20">
            <v>228.80643999999998</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5">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6">
        <row r="2">
          <cell r="A2" t="str">
            <v>FAExeStart</v>
          </cell>
          <cell r="B2">
            <v>42004</v>
          </cell>
          <cell r="C2" t="str">
            <v/>
          </cell>
          <cell r="D2">
            <v>42004</v>
          </cell>
        </row>
        <row r="3">
          <cell r="A3" t="str">
            <v>FACashPositionDate</v>
          </cell>
          <cell r="B3">
            <v>41639</v>
          </cell>
          <cell r="C3" t="str">
            <v/>
          </cell>
          <cell r="D3">
            <v>41639</v>
          </cell>
        </row>
        <row r="4">
          <cell r="A4" t="str">
            <v>FAExeEnd</v>
          </cell>
          <cell r="B4">
            <v>43100</v>
          </cell>
          <cell r="C4" t="str">
            <v/>
          </cell>
          <cell r="D4">
            <v>43100</v>
          </cell>
        </row>
        <row r="5">
          <cell r="A5" t="str">
            <v>PremierExeEstime</v>
          </cell>
          <cell r="B5">
            <v>42004</v>
          </cell>
          <cell r="C5" t="str">
            <v/>
          </cell>
          <cell r="D5">
            <v>42004</v>
          </cell>
        </row>
        <row r="6">
          <cell r="A6" t="str">
            <v>ExeEnCours</v>
          </cell>
          <cell r="B6">
            <v>42369</v>
          </cell>
          <cell r="C6" t="str">
            <v/>
          </cell>
          <cell r="D6">
            <v>42369</v>
          </cell>
        </row>
        <row r="7">
          <cell r="A7" t="str">
            <v>FACovenantCode1</v>
          </cell>
          <cell r="B7">
            <v>-1</v>
          </cell>
          <cell r="C7" t="str">
            <v/>
          </cell>
          <cell r="D7">
            <v>-1</v>
          </cell>
        </row>
        <row r="8">
          <cell r="A8" t="str">
            <v>FACovenantCode2</v>
          </cell>
          <cell r="B8">
            <v>-1</v>
          </cell>
          <cell r="C8" t="str">
            <v/>
          </cell>
          <cell r="D8">
            <v>-1</v>
          </cell>
        </row>
        <row r="9">
          <cell r="A9" t="str">
            <v>FACovenantTargetCode1</v>
          </cell>
          <cell r="B9">
            <v>-1</v>
          </cell>
          <cell r="C9" t="str">
            <v/>
          </cell>
          <cell r="D9">
            <v>-1</v>
          </cell>
        </row>
        <row r="10">
          <cell r="A10" t="str">
            <v>FACovenantTargetCode2</v>
          </cell>
          <cell r="B10">
            <v>-1</v>
          </cell>
          <cell r="C10" t="str">
            <v/>
          </cell>
          <cell r="D10">
            <v>-1</v>
          </cell>
        </row>
        <row r="11">
          <cell r="A11" t="str">
            <v>FACashPositionComment</v>
          </cell>
          <cell r="B11" t="str">
            <v/>
          </cell>
          <cell r="C11" t="str">
            <v/>
          </cell>
        </row>
        <row r="12">
          <cell r="A12" t="str">
            <v>FA_GDR_Post</v>
          </cell>
          <cell r="B12">
            <v>-52.222999999999999</v>
          </cell>
          <cell r="C12" t="str">
            <v/>
          </cell>
          <cell r="D12">
            <v>-52.222999999999999</v>
          </cell>
        </row>
        <row r="13">
          <cell r="A13" t="str">
            <v>FACreditLinesComment</v>
          </cell>
          <cell r="B13" t="str">
            <v/>
          </cell>
          <cell r="C13" t="str">
            <v/>
          </cell>
        </row>
        <row r="14">
          <cell r="A14" t="str">
            <v>FA_CovenantsDefinition</v>
          </cell>
          <cell r="B14" t="str">
            <v/>
          </cell>
          <cell r="C14" t="str">
            <v/>
          </cell>
        </row>
        <row r="15">
          <cell r="A15" t="str">
            <v>FA_FinalComment</v>
          </cell>
          <cell r="B15"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cell r="C15" t="str">
            <v/>
          </cell>
          <cell r="D15"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row r="16">
          <cell r="A16" t="str">
            <v>FA_DateFinalComment</v>
          </cell>
          <cell r="B16">
            <v>41957.471631944398</v>
          </cell>
          <cell r="C16" t="str">
            <v/>
          </cell>
          <cell r="D16">
            <v>41957.471631944398</v>
          </cell>
        </row>
        <row r="17">
          <cell r="A17" t="str">
            <v>FAExeStartPlusUn</v>
          </cell>
          <cell r="B17">
            <v>42369</v>
          </cell>
          <cell r="C17" t="str">
            <v/>
          </cell>
          <cell r="D17">
            <v>42369</v>
          </cell>
        </row>
        <row r="18">
          <cell r="A18" t="str">
            <v>FANbExe</v>
          </cell>
          <cell r="B18">
            <v>4</v>
          </cell>
          <cell r="C18" t="str">
            <v/>
          </cell>
          <cell r="D18">
            <v>4</v>
          </cell>
        </row>
        <row r="19">
          <cell r="A19" t="str">
            <v>FAExe1</v>
          </cell>
          <cell r="B19">
            <v>0</v>
          </cell>
          <cell r="C19" t="str">
            <v/>
          </cell>
          <cell r="D19">
            <v>0</v>
          </cell>
        </row>
        <row r="20">
          <cell r="A20" t="str">
            <v>FAExe2</v>
          </cell>
          <cell r="B20">
            <v>0</v>
          </cell>
          <cell r="C20" t="str">
            <v/>
          </cell>
          <cell r="D20">
            <v>0</v>
          </cell>
        </row>
        <row r="21">
          <cell r="A21" t="str">
            <v>FAExe3</v>
          </cell>
          <cell r="B21">
            <v>42004</v>
          </cell>
          <cell r="C21" t="str">
            <v/>
          </cell>
          <cell r="D21">
            <v>42004</v>
          </cell>
        </row>
        <row r="22">
          <cell r="A22" t="str">
            <v>FAExe4</v>
          </cell>
          <cell r="B22">
            <v>42369</v>
          </cell>
          <cell r="C22" t="str">
            <v/>
          </cell>
          <cell r="D22">
            <v>42369</v>
          </cell>
        </row>
        <row r="23">
          <cell r="A23" t="str">
            <v>FAExe5</v>
          </cell>
          <cell r="B23">
            <v>42735</v>
          </cell>
          <cell r="C23" t="str">
            <v/>
          </cell>
          <cell r="D23">
            <v>42735</v>
          </cell>
        </row>
        <row r="24">
          <cell r="A24" t="str">
            <v>FAExe6</v>
          </cell>
          <cell r="B24">
            <v>43100</v>
          </cell>
          <cell r="C24" t="str">
            <v/>
          </cell>
          <cell r="D24">
            <v>43100</v>
          </cell>
        </row>
        <row r="25">
          <cell r="A25" t="str">
            <v>FALibelleCovenant1</v>
          </cell>
          <cell r="B25" t="str">
            <v>None</v>
          </cell>
          <cell r="C25" t="str">
            <v/>
          </cell>
          <cell r="D25" t="str">
            <v>None</v>
          </cell>
        </row>
        <row r="26">
          <cell r="A26" t="str">
            <v>FALibelleCovenant2</v>
          </cell>
          <cell r="B26" t="str">
            <v>None</v>
          </cell>
          <cell r="C26" t="str">
            <v/>
          </cell>
          <cell r="D26" t="str">
            <v>None</v>
          </cell>
        </row>
        <row r="27">
          <cell r="A27" t="str">
            <v>FATypeRatioCovenant1</v>
          </cell>
          <cell r="B27">
            <v>0</v>
          </cell>
          <cell r="C27" t="str">
            <v/>
          </cell>
          <cell r="D27">
            <v>0</v>
          </cell>
        </row>
        <row r="28">
          <cell r="A28" t="str">
            <v>FATypeRatioCovenant2</v>
          </cell>
          <cell r="B28">
            <v>0</v>
          </cell>
          <cell r="C28" t="str">
            <v/>
          </cell>
          <cell r="D28">
            <v>0</v>
          </cell>
        </row>
        <row r="29">
          <cell r="A29" t="str">
            <v>FA_TypeMultipleRatioCovenant1</v>
          </cell>
          <cell r="B29">
            <v>2</v>
          </cell>
          <cell r="C29" t="str">
            <v/>
          </cell>
          <cell r="D29">
            <v>2</v>
          </cell>
        </row>
        <row r="30">
          <cell r="A30" t="str">
            <v>FA_TypeMultipleRatioCovenant2</v>
          </cell>
          <cell r="B30">
            <v>2</v>
          </cell>
          <cell r="C30" t="str">
            <v/>
          </cell>
          <cell r="D30">
            <v>2</v>
          </cell>
        </row>
        <row r="31">
          <cell r="A31" t="str">
            <v>FALibelleCovenantTarget1</v>
          </cell>
          <cell r="B31" t="str">
            <v>None</v>
          </cell>
          <cell r="C31" t="str">
            <v/>
          </cell>
          <cell r="D31" t="str">
            <v>None</v>
          </cell>
        </row>
        <row r="32">
          <cell r="A32" t="str">
            <v>FALibelleCovenantTarget2</v>
          </cell>
          <cell r="B32" t="str">
            <v>None</v>
          </cell>
          <cell r="C32" t="str">
            <v/>
          </cell>
          <cell r="D32" t="str">
            <v>None</v>
          </cell>
        </row>
        <row r="33">
          <cell r="A33" t="str">
            <v>FAGrossDebtReimbursements_1_Libelle</v>
          </cell>
          <cell r="B33" t="str">
            <v>Gross debt reimbursements 1</v>
          </cell>
          <cell r="C33" t="str">
            <v/>
          </cell>
          <cell r="D33" t="str">
            <v>Gross debt reimbursements 1</v>
          </cell>
        </row>
        <row r="34">
          <cell r="A34" t="str">
            <v>FAGrossDebtReimbursements_2_Libelle</v>
          </cell>
          <cell r="B34" t="str">
            <v>Gross debt reimbursements 2</v>
          </cell>
          <cell r="C34" t="str">
            <v/>
          </cell>
          <cell r="D34" t="str">
            <v>Gross debt reimbursements 2</v>
          </cell>
        </row>
        <row r="35">
          <cell r="A35" t="str">
            <v>FAGrossDebtReimbursements_3_Libelle</v>
          </cell>
          <cell r="B35" t="str">
            <v>Gross debt reimbursements 3</v>
          </cell>
          <cell r="C35" t="str">
            <v/>
          </cell>
          <cell r="D35" t="str">
            <v>Gross debt reimbursements 3</v>
          </cell>
        </row>
        <row r="36">
          <cell r="A36" t="str">
            <v>FAGrossDebtReimbursements_4_Libelle</v>
          </cell>
          <cell r="B36" t="str">
            <v>Gross debt reimbursements 4</v>
          </cell>
          <cell r="C36" t="str">
            <v/>
          </cell>
          <cell r="D36" t="str">
            <v>Gross debt reimbursements 4</v>
          </cell>
        </row>
        <row r="37">
          <cell r="A37" t="str">
            <v>FAGrossDebtReimbursements_5_Libelle</v>
          </cell>
          <cell r="B37" t="str">
            <v>Gross debt reimbursements 5</v>
          </cell>
          <cell r="C37" t="str">
            <v/>
          </cell>
          <cell r="D37" t="str">
            <v>Gross debt reimbursements 5</v>
          </cell>
        </row>
        <row r="38">
          <cell r="A38" t="str">
            <v>FAGrossDebtReimbursements_6_Libelle</v>
          </cell>
          <cell r="B38" t="str">
            <v>Gross debt reimbursements 6</v>
          </cell>
          <cell r="C38" t="str">
            <v/>
          </cell>
          <cell r="D38" t="str">
            <v>Gross debt reimbursements 6</v>
          </cell>
        </row>
        <row r="39">
          <cell r="A39" t="str">
            <v>FANewFunds_1_Libelle</v>
          </cell>
          <cell r="B39" t="str">
            <v>New funds 1</v>
          </cell>
          <cell r="C39" t="str">
            <v/>
          </cell>
          <cell r="D39" t="str">
            <v>New funds 1</v>
          </cell>
        </row>
        <row r="40">
          <cell r="A40" t="str">
            <v>FANewFunds_2_Libelle</v>
          </cell>
          <cell r="B40" t="str">
            <v>New funds 2</v>
          </cell>
          <cell r="C40" t="str">
            <v/>
          </cell>
          <cell r="D40" t="str">
            <v>New funds 2</v>
          </cell>
        </row>
        <row r="41">
          <cell r="A41" t="str">
            <v>FANewFunds_3_Libelle</v>
          </cell>
          <cell r="B41" t="str">
            <v>New funds 3</v>
          </cell>
          <cell r="C41" t="str">
            <v/>
          </cell>
          <cell r="D41" t="str">
            <v>New funds 3</v>
          </cell>
        </row>
        <row r="42">
          <cell r="A42" t="str">
            <v>FANewFunds_4_Libelle</v>
          </cell>
          <cell r="B42" t="str">
            <v>New funds 4</v>
          </cell>
          <cell r="C42" t="str">
            <v/>
          </cell>
          <cell r="D42" t="str">
            <v>New funds 4</v>
          </cell>
        </row>
        <row r="43">
          <cell r="A43" t="str">
            <v>FANewFunds_5_Libelle</v>
          </cell>
          <cell r="B43" t="str">
            <v>New funds 5</v>
          </cell>
          <cell r="C43" t="str">
            <v/>
          </cell>
          <cell r="D43" t="str">
            <v>New funds 5</v>
          </cell>
        </row>
        <row r="44">
          <cell r="A44" t="str">
            <v>FAOtherCashInOutflows_1_Libelle</v>
          </cell>
          <cell r="B44" t="str">
            <v>Other cash outflows 1</v>
          </cell>
          <cell r="C44" t="str">
            <v/>
          </cell>
          <cell r="D44" t="str">
            <v>Other cash outflows 1</v>
          </cell>
        </row>
        <row r="45">
          <cell r="A45" t="str">
            <v>FAOtherCashInOutflows_2_Libelle</v>
          </cell>
          <cell r="B45" t="str">
            <v>Other cash outflows 2</v>
          </cell>
          <cell r="C45" t="str">
            <v/>
          </cell>
          <cell r="D45" t="str">
            <v>Other cash outflows 2</v>
          </cell>
        </row>
        <row r="46">
          <cell r="A46" t="str">
            <v>FAOtherCashInOutflows_3_Libelle</v>
          </cell>
          <cell r="B46" t="str">
            <v>Other cash outflows 3</v>
          </cell>
          <cell r="C46" t="str">
            <v/>
          </cell>
          <cell r="D46" t="str">
            <v>Other cash outflows 3</v>
          </cell>
        </row>
        <row r="47">
          <cell r="A47" t="str">
            <v>FAOtherCashInOutflows_4_Libelle</v>
          </cell>
          <cell r="B47" t="str">
            <v>Other cash outflows 4</v>
          </cell>
          <cell r="C47" t="str">
            <v/>
          </cell>
          <cell r="D47" t="str">
            <v>Other cash outflows 4</v>
          </cell>
        </row>
        <row r="48">
          <cell r="A48" t="str">
            <v>FAOtherCashInOutflows_5_Libelle</v>
          </cell>
          <cell r="B48" t="str">
            <v>Other cash outflows 5</v>
          </cell>
          <cell r="C48" t="str">
            <v/>
          </cell>
          <cell r="D48" t="str">
            <v>Other cash outflows 5</v>
          </cell>
        </row>
        <row r="49">
          <cell r="A49" t="str">
            <v>FAOtherCashInOutflows_6_Libelle</v>
          </cell>
          <cell r="B49" t="str">
            <v>Other cash outflows 6</v>
          </cell>
          <cell r="C49" t="str">
            <v/>
          </cell>
          <cell r="D49" t="str">
            <v>Other cash outflows 6</v>
          </cell>
        </row>
        <row r="50">
          <cell r="A50" t="str">
            <v>UnitePrincipale</v>
          </cell>
          <cell r="B50">
            <v>6</v>
          </cell>
          <cell r="C50" t="str">
            <v/>
          </cell>
          <cell r="D50">
            <v>6</v>
          </cell>
        </row>
        <row r="51">
          <cell r="A51" t="str">
            <v>DeviseDePublication</v>
          </cell>
          <cell r="B51">
            <v>-26</v>
          </cell>
          <cell r="C51" t="str">
            <v/>
          </cell>
          <cell r="D51">
            <v>-26</v>
          </cell>
        </row>
        <row r="52">
          <cell r="A52" t="str">
            <v>LibelleDeviseDePublication</v>
          </cell>
          <cell r="B52" t="str">
            <v>EUR</v>
          </cell>
          <cell r="C52" t="str">
            <v/>
          </cell>
          <cell r="D52" t="str">
            <v>EUR</v>
          </cell>
        </row>
        <row r="53">
          <cell r="A53" t="str">
            <v>NomSociete</v>
          </cell>
          <cell r="B53" t="str">
            <v>Maire Tecnimont</v>
          </cell>
          <cell r="C53" t="str">
            <v/>
          </cell>
          <cell r="D53" t="str">
            <v>Maire Tecnimont</v>
          </cell>
        </row>
        <row r="54">
          <cell r="A54" t="str">
            <v>SocieteIsInDataList</v>
          </cell>
          <cell r="B54" t="b">
            <v>0</v>
          </cell>
          <cell r="C54" t="str">
            <v/>
          </cell>
          <cell r="D54" t="b">
            <v>0</v>
          </cell>
        </row>
        <row r="55">
          <cell r="A55" t="str">
            <v>OpinionValeur</v>
          </cell>
          <cell r="B55">
            <v>4</v>
          </cell>
          <cell r="C55" t="str">
            <v/>
          </cell>
          <cell r="D55">
            <v>4</v>
          </cell>
        </row>
        <row r="56">
          <cell r="A56" t="str">
            <v>LibelleOpinionValeur</v>
          </cell>
          <cell r="B56" t="str">
            <v>Outperform</v>
          </cell>
          <cell r="C56" t="str">
            <v/>
          </cell>
          <cell r="D56" t="str">
            <v>Outperform</v>
          </cell>
        </row>
        <row r="57">
          <cell r="A57" t="str">
            <v>Scenario</v>
          </cell>
          <cell r="B57">
            <v>0</v>
          </cell>
          <cell r="C57" t="str">
            <v/>
          </cell>
          <cell r="D57">
            <v>0</v>
          </cell>
        </row>
        <row r="58">
          <cell r="A58" t="str">
            <v>SousSousSecteur</v>
          </cell>
          <cell r="B58" t="str">
            <v/>
          </cell>
          <cell r="C58" t="str">
            <v/>
          </cell>
        </row>
        <row r="59">
          <cell r="A59" t="str">
            <v>SousSecteur</v>
          </cell>
          <cell r="B59" t="str">
            <v>Oil &amp; Gas</v>
          </cell>
          <cell r="C59" t="str">
            <v/>
          </cell>
          <cell r="D59" t="str">
            <v>Oil &amp; Gas</v>
          </cell>
        </row>
        <row r="60">
          <cell r="A60" t="str">
            <v>LibelleOpinionSecteur</v>
          </cell>
          <cell r="B60" t="str">
            <v>Restricted</v>
          </cell>
          <cell r="C60" t="str">
            <v/>
          </cell>
          <cell r="D60" t="str">
            <v>Restricted</v>
          </cell>
        </row>
        <row r="61">
          <cell r="A61" t="str">
            <v>NomPays</v>
          </cell>
          <cell r="B61" t="str">
            <v>Italy</v>
          </cell>
          <cell r="C61" t="str">
            <v/>
          </cell>
          <cell r="D61" t="str">
            <v>Italy</v>
          </cell>
        </row>
        <row r="62">
          <cell r="A62" t="str">
            <v>FA_CashPosition_FY</v>
          </cell>
        </row>
        <row r="63">
          <cell r="A63" t="str">
            <v>FA_FCFPublished_FY</v>
          </cell>
        </row>
        <row r="64">
          <cell r="A64" t="str">
            <v>FAGrossDebtReimbursements_FY</v>
          </cell>
        </row>
        <row r="65">
          <cell r="A65" t="str">
            <v>FANewFunds_FY</v>
          </cell>
        </row>
        <row r="66">
          <cell r="A66" t="str">
            <v>FAOtherCashInOutflows_FY</v>
          </cell>
        </row>
        <row r="67">
          <cell r="A67" t="str">
            <v>FA_DividendsPublished_FY</v>
          </cell>
        </row>
        <row r="68">
          <cell r="A68" t="str">
            <v>FA_ShareBuyBacksPublished_FY</v>
          </cell>
        </row>
        <row r="69">
          <cell r="A69" t="str">
            <v>FA_SurplusMismatch_FY</v>
          </cell>
        </row>
        <row r="70">
          <cell r="A70" t="str">
            <v>FA_SurplusMismatchCumulated_FY</v>
          </cell>
        </row>
        <row r="71">
          <cell r="A71" t="str">
            <v>FA_SurplusMismatch_NoDividend_FY</v>
          </cell>
        </row>
        <row r="72">
          <cell r="A72" t="str">
            <v>FA_SurplusMismatchCumulated_NoDividend_FY</v>
          </cell>
        </row>
        <row r="73">
          <cell r="A73" t="str">
            <v>FA_CreditLinesOwAvailaible_FY</v>
          </cell>
        </row>
        <row r="74">
          <cell r="A74" t="str">
            <v>FA_Covenant1_Ratio_FY</v>
          </cell>
        </row>
        <row r="75">
          <cell r="A75" t="str">
            <v>FA_Covenant1_Target_FY</v>
          </cell>
        </row>
        <row r="76">
          <cell r="A76" t="str">
            <v>FA_ChangeBreachCovenant_1_FY</v>
          </cell>
        </row>
        <row r="77">
          <cell r="A77" t="str">
            <v>FA_Covenant2_Ratio_FY</v>
          </cell>
        </row>
        <row r="78">
          <cell r="A78" t="str">
            <v>FA_Covenant2_Target_FY</v>
          </cell>
        </row>
        <row r="79">
          <cell r="A79" t="str">
            <v>FA_ChangeBreachCovenant_2_FY</v>
          </cell>
        </row>
        <row r="80">
          <cell r="A80" t="str">
            <v>FAGrossDebtReimbursements_1_FY</v>
          </cell>
        </row>
        <row r="81">
          <cell r="A81" t="str">
            <v>FAGrossDebtReimbursements_2_FY</v>
          </cell>
        </row>
        <row r="82">
          <cell r="A82" t="str">
            <v>FAGrossDebtReimbursements_3_FY</v>
          </cell>
        </row>
        <row r="83">
          <cell r="A83" t="str">
            <v>FAGrossDebtReimbursements_4_FY</v>
          </cell>
        </row>
        <row r="84">
          <cell r="A84" t="str">
            <v>FAGrossDebtReimbursements_5_FY</v>
          </cell>
        </row>
        <row r="85">
          <cell r="A85" t="str">
            <v>FAGrossDebtReimbursements_6_FY</v>
          </cell>
        </row>
        <row r="86">
          <cell r="A86" t="str">
            <v>FANewFunds_1_FY</v>
          </cell>
        </row>
        <row r="87">
          <cell r="A87" t="str">
            <v>FANewFunds_2_FY</v>
          </cell>
        </row>
        <row r="88">
          <cell r="A88" t="str">
            <v>FANewFunds_3_FY</v>
          </cell>
        </row>
        <row r="89">
          <cell r="A89" t="str">
            <v>FANewFunds_4_FY</v>
          </cell>
        </row>
        <row r="90">
          <cell r="A90" t="str">
            <v>FANewFunds_5_FY</v>
          </cell>
        </row>
        <row r="91">
          <cell r="A91" t="str">
            <v>FAOtherCashInOutflows_1_FY</v>
          </cell>
        </row>
        <row r="92">
          <cell r="A92" t="str">
            <v>FAOtherCashInOutflows_2_FY</v>
          </cell>
        </row>
        <row r="93">
          <cell r="A93" t="str">
            <v>FAOtherCashInOutflows_3_FY</v>
          </cell>
        </row>
        <row r="94">
          <cell r="A94" t="str">
            <v>FAOtherCashInOutflows_4_FY</v>
          </cell>
        </row>
        <row r="95">
          <cell r="A95" t="str">
            <v>FAOtherCashInOutflows_5_FY</v>
          </cell>
        </row>
        <row r="96">
          <cell r="A96" t="str">
            <v>FAOtherCashInOutflows_6_FY</v>
          </cell>
        </row>
        <row r="97">
          <cell r="A97" t="str">
            <v>CodeSousSecteur</v>
          </cell>
          <cell r="B97">
            <v>103852</v>
          </cell>
          <cell r="C97" t="str">
            <v/>
          </cell>
          <cell r="D97">
            <v>103852</v>
          </cell>
        </row>
        <row r="98">
          <cell r="A98" t="str">
            <v>RatingUnderReview</v>
          </cell>
          <cell r="B98">
            <v>0</v>
          </cell>
          <cell r="C98" t="str">
            <v/>
          </cell>
          <cell r="D98">
            <v>0</v>
          </cell>
        </row>
      </sheetData>
      <sheetData sheetId="7">
        <row r="1">
          <cell r="B1">
            <v>468270</v>
          </cell>
          <cell r="C1" t="str">
            <v>Oil &amp; Gas</v>
          </cell>
          <cell r="E1">
            <v>0</v>
          </cell>
        </row>
        <row r="2">
          <cell r="E2">
            <v>1</v>
          </cell>
        </row>
        <row r="3">
          <cell r="B3">
            <v>103852</v>
          </cell>
        </row>
        <row r="4">
          <cell r="A4">
            <v>1</v>
          </cell>
          <cell r="B4">
            <v>1</v>
          </cell>
          <cell r="I4">
            <v>42004</v>
          </cell>
          <cell r="L4">
            <v>0</v>
          </cell>
          <cell r="O4" t="str">
            <v/>
          </cell>
        </row>
        <row r="5">
          <cell r="S5">
            <v>0</v>
          </cell>
        </row>
        <row r="6">
          <cell r="I6">
            <v>42369</v>
          </cell>
          <cell r="L6">
            <v>0</v>
          </cell>
          <cell r="O6" t="str">
            <v>¹</v>
          </cell>
        </row>
        <row r="8">
          <cell r="I8">
            <v>42004</v>
          </cell>
          <cell r="L8">
            <v>42004</v>
          </cell>
          <cell r="O8" t="str">
            <v/>
          </cell>
          <cell r="S8">
            <v>1</v>
          </cell>
        </row>
        <row r="10">
          <cell r="I10">
            <v>41639</v>
          </cell>
          <cell r="L10">
            <v>42369</v>
          </cell>
          <cell r="O10" t="str">
            <v/>
          </cell>
        </row>
        <row r="12">
          <cell r="I12">
            <v>43100</v>
          </cell>
          <cell r="L12">
            <v>42735</v>
          </cell>
          <cell r="O12">
            <v>0</v>
          </cell>
        </row>
        <row r="14">
          <cell r="I14">
            <v>4</v>
          </cell>
          <cell r="L14">
            <v>43100</v>
          </cell>
          <cell r="O14" t="str">
            <v>MAIRE TECNIMONT (Outperform)</v>
          </cell>
        </row>
        <row r="16">
          <cell r="I16">
            <v>-1</v>
          </cell>
          <cell r="L16" t="str">
            <v>¹</v>
          </cell>
          <cell r="O16" t="str">
            <v>Oil &amp; Gas - Italy</v>
          </cell>
        </row>
        <row r="18">
          <cell r="I18">
            <v>-1</v>
          </cell>
          <cell r="L18" t="str">
            <v>²</v>
          </cell>
          <cell r="O18">
            <v>10</v>
          </cell>
        </row>
        <row r="20">
          <cell r="I20">
            <v>10.5</v>
          </cell>
          <cell r="L20" t="str">
            <v>³</v>
          </cell>
          <cell r="O20">
            <v>0</v>
          </cell>
        </row>
        <row r="22">
          <cell r="I22">
            <v>21</v>
          </cell>
          <cell r="L22">
            <v>4</v>
          </cell>
          <cell r="O22">
            <v>4</v>
          </cell>
        </row>
        <row r="24">
          <cell r="I24">
            <v>-1</v>
          </cell>
          <cell r="L24" t="str">
            <v xml:space="preserve">None </v>
          </cell>
        </row>
        <row r="26">
          <cell r="I26">
            <v>-1</v>
          </cell>
          <cell r="L26" t="str">
            <v xml:space="preserve">None </v>
          </cell>
        </row>
        <row r="28">
          <cell r="I28">
            <v>3</v>
          </cell>
          <cell r="L28" t="b">
            <v>0</v>
          </cell>
          <cell r="O28" t="str">
            <v/>
          </cell>
        </row>
        <row r="30">
          <cell r="I30" t="str">
            <v/>
          </cell>
        </row>
        <row r="32">
          <cell r="I32">
            <v>-52.222999999999999</v>
          </cell>
        </row>
        <row r="34">
          <cell r="I34" t="str">
            <v>Gross debt reimbursement post Dec.17: EUR52m</v>
          </cell>
        </row>
        <row r="36">
          <cell r="I36" t="str">
            <v>Ratio based on our estimates/methodology</v>
          </cell>
        </row>
        <row r="38">
          <cell r="I38" t="str">
            <v/>
          </cell>
        </row>
        <row r="40">
          <cell r="I40">
            <v>5</v>
          </cell>
          <cell r="L40" t="str">
            <v/>
          </cell>
        </row>
        <row r="42">
          <cell r="I42">
            <v>8</v>
          </cell>
          <cell r="L42" t="str">
            <v/>
          </cell>
        </row>
        <row r="44">
          <cell r="I44">
            <v>11</v>
          </cell>
          <cell r="L44" t="str">
            <v>Dec. 14</v>
          </cell>
        </row>
        <row r="46">
          <cell r="I46">
            <v>14</v>
          </cell>
          <cell r="L46" t="str">
            <v>Dec. 15</v>
          </cell>
        </row>
        <row r="48">
          <cell r="I48">
            <v>17</v>
          </cell>
          <cell r="L48" t="str">
            <v>Dec. 16</v>
          </cell>
        </row>
        <row r="50">
          <cell r="I50">
            <v>20</v>
          </cell>
          <cell r="L50" t="str">
            <v>Dec. 17</v>
          </cell>
        </row>
        <row r="52">
          <cell r="I52" t="str">
            <v>Cumulative if div is 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1998"/>
      <sheetName val="Operating Comps"/>
      <sheetName val="Market Comps"/>
      <sheetName val="Regression"/>
      <sheetName val="Instructions"/>
      <sheetName val="Download"/>
      <sheetName val="Market Comps-Insurance"/>
      <sheetName val="Download-Insurance"/>
    </sheetNames>
    <sheetDataSet>
      <sheetData sheetId="0"/>
      <sheetData sheetId="1" refreshError="1">
        <row r="93">
          <cell r="G93">
            <v>5.1645689908948644E-4</v>
          </cell>
        </row>
      </sheetData>
      <sheetData sheetId="2"/>
      <sheetData sheetId="3"/>
      <sheetData sheetId="4"/>
      <sheetData sheetId="5" refreshError="1">
        <row r="8">
          <cell r="A8" t="str">
            <v>Banca di Roma</v>
          </cell>
          <cell r="B8">
            <v>6955022.1000000006</v>
          </cell>
          <cell r="D8">
            <v>13.466800641567001</v>
          </cell>
          <cell r="F8">
            <v>1300000.0000000002</v>
          </cell>
          <cell r="H8">
            <v>6955022.1000000006</v>
          </cell>
          <cell r="I8">
            <v>0</v>
          </cell>
          <cell r="J8">
            <v>0</v>
          </cell>
          <cell r="L8">
            <v>1.3</v>
          </cell>
          <cell r="P8">
            <v>2517.1509999999998</v>
          </cell>
          <cell r="Q8">
            <v>0</v>
          </cell>
          <cell r="R8">
            <v>0</v>
          </cell>
          <cell r="T8">
            <v>5350017</v>
          </cell>
          <cell r="X8">
            <v>0.08</v>
          </cell>
          <cell r="Y8">
            <v>0.1</v>
          </cell>
          <cell r="AA8">
            <v>25</v>
          </cell>
          <cell r="AB8">
            <v>9.9318634440285873E-3</v>
          </cell>
          <cell r="AD8">
            <v>428.00135999999998</v>
          </cell>
          <cell r="AE8">
            <v>535.00170000000003</v>
          </cell>
        </row>
        <row r="9">
          <cell r="A9" t="str">
            <v>Banca Intesa</v>
          </cell>
          <cell r="B9">
            <v>9346941.5399999991</v>
          </cell>
          <cell r="D9">
            <v>18.098202495655801</v>
          </cell>
          <cell r="F9">
            <v>3392714.3263675841</v>
          </cell>
          <cell r="H9">
            <v>8001106.4999999991</v>
          </cell>
          <cell r="I9">
            <v>1345835.04</v>
          </cell>
          <cell r="J9">
            <v>0</v>
          </cell>
          <cell r="L9">
            <v>4.0199999999999996</v>
          </cell>
          <cell r="M9">
            <v>1.76</v>
          </cell>
          <cell r="P9">
            <v>7783.8053999999993</v>
          </cell>
          <cell r="Q9">
            <v>3407.8352</v>
          </cell>
          <cell r="R9">
            <v>0</v>
          </cell>
          <cell r="T9">
            <v>1990325</v>
          </cell>
          <cell r="U9">
            <v>764679</v>
          </cell>
          <cell r="X9">
            <v>0.24</v>
          </cell>
          <cell r="Y9">
            <v>0.3</v>
          </cell>
          <cell r="AA9">
            <v>79.374700000000004</v>
          </cell>
          <cell r="AB9">
            <v>1.0197415778148823E-2</v>
          </cell>
          <cell r="AD9">
            <v>661.20096000000001</v>
          </cell>
          <cell r="AE9">
            <v>826.50119999999993</v>
          </cell>
        </row>
        <row r="10">
          <cell r="A10" t="str">
            <v>Banco Di Napoli RNC</v>
          </cell>
          <cell r="B10">
            <v>2635160.602</v>
          </cell>
          <cell r="D10">
            <v>5.102382418834539</v>
          </cell>
          <cell r="F10">
            <v>1322756.2461913468</v>
          </cell>
          <cell r="H10">
            <v>2490433.5920000002</v>
          </cell>
          <cell r="I10">
            <v>144727.00999999998</v>
          </cell>
          <cell r="J10">
            <v>0</v>
          </cell>
          <cell r="L10">
            <v>1.3360000000000001</v>
          </cell>
          <cell r="M10">
            <v>1.1299999999999999</v>
          </cell>
          <cell r="P10">
            <v>2586.8567200000002</v>
          </cell>
          <cell r="Q10">
            <v>2187.9850999999999</v>
          </cell>
          <cell r="R10">
            <v>0</v>
          </cell>
          <cell r="T10">
            <v>1864097</v>
          </cell>
          <cell r="U10">
            <v>128077</v>
          </cell>
          <cell r="X10">
            <v>0.05</v>
          </cell>
          <cell r="Y10">
            <v>7.0000000000000007E-2</v>
          </cell>
          <cell r="AA10">
            <v>30</v>
          </cell>
          <cell r="AB10">
            <v>3.6563320289521167E-2</v>
          </cell>
          <cell r="AD10">
            <v>99.608700000000013</v>
          </cell>
          <cell r="AE10">
            <v>139.45218000000003</v>
          </cell>
        </row>
        <row r="11">
          <cell r="A11" t="str">
            <v>Banca Agricola Mantovana</v>
          </cell>
          <cell r="B11">
            <v>1479097.3499999999</v>
          </cell>
          <cell r="D11">
            <v>2.8639318258844995</v>
          </cell>
          <cell r="F11">
            <v>12449999.999999998</v>
          </cell>
          <cell r="H11">
            <v>1479097.3499999999</v>
          </cell>
          <cell r="I11">
            <v>0</v>
          </cell>
          <cell r="J11">
            <v>0</v>
          </cell>
          <cell r="L11">
            <v>12.45</v>
          </cell>
          <cell r="P11">
            <v>24106.5615</v>
          </cell>
          <cell r="Q11">
            <v>0</v>
          </cell>
          <cell r="R11">
            <v>0</v>
          </cell>
          <cell r="T11">
            <v>118803</v>
          </cell>
          <cell r="X11">
            <v>0.47</v>
          </cell>
          <cell r="Y11">
            <v>0.76</v>
          </cell>
          <cell r="AA11">
            <v>600</v>
          </cell>
          <cell r="AB11">
            <v>2.4889489112746337E-2</v>
          </cell>
          <cell r="AD11">
            <v>55.837409999999998</v>
          </cell>
          <cell r="AE11">
            <v>90.290279999999996</v>
          </cell>
        </row>
        <row r="12">
          <cell r="A12" t="str">
            <v>Banca Carige</v>
          </cell>
          <cell r="B12">
            <v>1662823.48</v>
          </cell>
          <cell r="D12">
            <v>3.2196752196195999</v>
          </cell>
          <cell r="F12">
            <v>8440000</v>
          </cell>
          <cell r="H12">
            <v>1662823.48</v>
          </cell>
          <cell r="I12">
            <v>0</v>
          </cell>
          <cell r="J12">
            <v>0</v>
          </cell>
          <cell r="L12">
            <v>8.44</v>
          </cell>
          <cell r="P12">
            <v>16342.118799999998</v>
          </cell>
          <cell r="Q12">
            <v>0</v>
          </cell>
          <cell r="R12">
            <v>0</v>
          </cell>
          <cell r="T12">
            <v>197017</v>
          </cell>
          <cell r="X12">
            <v>0.47</v>
          </cell>
          <cell r="Y12">
            <v>0.57999999999999996</v>
          </cell>
          <cell r="AA12">
            <v>700</v>
          </cell>
          <cell r="AB12">
            <v>4.28341030050522E-2</v>
          </cell>
          <cell r="AD12">
            <v>92.597989999999996</v>
          </cell>
          <cell r="AE12">
            <v>114.26985999999998</v>
          </cell>
        </row>
        <row r="13">
          <cell r="A13" t="str">
            <v>Banca Nazionale del Lavoro RNC</v>
          </cell>
          <cell r="B13">
            <v>6545017.6600000001</v>
          </cell>
          <cell r="D13">
            <v>12.6729213445282</v>
          </cell>
          <cell r="F13">
            <v>3086608.5691002314</v>
          </cell>
          <cell r="H13">
            <v>6480527.2199999997</v>
          </cell>
          <cell r="I13">
            <v>64490.439999999995</v>
          </cell>
          <cell r="J13">
            <v>0</v>
          </cell>
          <cell r="L13">
            <v>3.09</v>
          </cell>
          <cell r="M13">
            <v>2.78</v>
          </cell>
          <cell r="P13">
            <v>5983.0742999999993</v>
          </cell>
          <cell r="Q13">
            <v>5382.8305999999993</v>
          </cell>
          <cell r="R13">
            <v>0</v>
          </cell>
          <cell r="T13">
            <v>2097258</v>
          </cell>
          <cell r="U13">
            <v>23198</v>
          </cell>
          <cell r="X13">
            <v>4.3382379523516867E-2</v>
          </cell>
          <cell r="Y13">
            <v>0.1833421991767677</v>
          </cell>
          <cell r="AA13">
            <v>160</v>
          </cell>
          <cell r="AB13">
            <v>2.9724138077092749E-2</v>
          </cell>
          <cell r="AD13">
            <v>91.990426954918476</v>
          </cell>
          <cell r="AE13">
            <v>388.76906629757212</v>
          </cell>
        </row>
        <row r="14">
          <cell r="A14" t="str">
            <v>Banca Popolare di Bergamo-Credito Varesino</v>
          </cell>
          <cell r="B14">
            <v>1999708.02</v>
          </cell>
          <cell r="D14">
            <v>3.8719746478853998</v>
          </cell>
          <cell r="F14">
            <v>19590000</v>
          </cell>
          <cell r="H14">
            <v>1999708.02</v>
          </cell>
          <cell r="I14">
            <v>0</v>
          </cell>
          <cell r="J14">
            <v>0</v>
          </cell>
          <cell r="L14">
            <v>19.59</v>
          </cell>
          <cell r="P14">
            <v>37931.529300000002</v>
          </cell>
          <cell r="Q14">
            <v>0</v>
          </cell>
          <cell r="R14">
            <v>0</v>
          </cell>
          <cell r="T14">
            <v>102078</v>
          </cell>
          <cell r="X14">
            <v>1.37</v>
          </cell>
          <cell r="Y14">
            <v>1.48</v>
          </cell>
          <cell r="AA14">
            <v>1300</v>
          </cell>
          <cell r="AB14">
            <v>3.4272280184600941E-2</v>
          </cell>
          <cell r="AD14">
            <v>139.84686000000002</v>
          </cell>
          <cell r="AE14">
            <v>151.07544000000001</v>
          </cell>
        </row>
        <row r="15">
          <cell r="A15" t="str">
            <v xml:space="preserve">Banca Popolare di Brescia </v>
          </cell>
          <cell r="B15">
            <v>6479478.2999999998</v>
          </cell>
          <cell r="D15">
            <v>12.546019447940999</v>
          </cell>
          <cell r="F15">
            <v>40100000</v>
          </cell>
          <cell r="H15">
            <v>6479478.2999999998</v>
          </cell>
          <cell r="I15">
            <v>0</v>
          </cell>
          <cell r="J15">
            <v>0</v>
          </cell>
          <cell r="L15">
            <v>40.1</v>
          </cell>
          <cell r="P15">
            <v>77644.426999999996</v>
          </cell>
          <cell r="Q15">
            <v>0</v>
          </cell>
          <cell r="R15">
            <v>0</v>
          </cell>
          <cell r="T15">
            <v>161583</v>
          </cell>
          <cell r="X15">
            <v>1.31</v>
          </cell>
          <cell r="Y15">
            <v>1.64</v>
          </cell>
          <cell r="AA15">
            <v>680</v>
          </cell>
          <cell r="AB15">
            <v>8.757872603013736E-3</v>
          </cell>
          <cell r="AD15">
            <v>211.67373000000001</v>
          </cell>
          <cell r="AE15">
            <v>264.99612000000002</v>
          </cell>
        </row>
        <row r="16">
          <cell r="A16" t="str">
            <v>Banca Popolare Emilia Romagna</v>
          </cell>
          <cell r="B16">
            <v>2476915.2000000002</v>
          </cell>
          <cell r="D16">
            <v>4.7959765943040003</v>
          </cell>
          <cell r="F16">
            <v>86400000</v>
          </cell>
          <cell r="H16">
            <v>2476915.2000000002</v>
          </cell>
          <cell r="I16">
            <v>0</v>
          </cell>
          <cell r="J16">
            <v>0</v>
          </cell>
          <cell r="L16">
            <v>86.4</v>
          </cell>
          <cell r="P16">
            <v>167293.728</v>
          </cell>
          <cell r="Q16">
            <v>0</v>
          </cell>
          <cell r="R16">
            <v>0</v>
          </cell>
          <cell r="T16">
            <v>28668</v>
          </cell>
          <cell r="X16">
            <v>2.15</v>
          </cell>
          <cell r="Y16" t="str">
            <v>n.a.</v>
          </cell>
          <cell r="AA16">
            <v>2500</v>
          </cell>
          <cell r="AB16">
            <v>1.4943776015320789E-2</v>
          </cell>
          <cell r="AD16">
            <v>61.636199999999995</v>
          </cell>
          <cell r="AE16" t="str">
            <v>n.a.</v>
          </cell>
        </row>
        <row r="17">
          <cell r="A17" t="str">
            <v>Banca Popolare di Milano</v>
          </cell>
          <cell r="B17">
            <v>1765768.65</v>
          </cell>
          <cell r="D17">
            <v>3.4190048639354997</v>
          </cell>
          <cell r="F17">
            <v>6550000</v>
          </cell>
          <cell r="H17">
            <v>1765768.65</v>
          </cell>
          <cell r="I17">
            <v>0</v>
          </cell>
          <cell r="J17">
            <v>0</v>
          </cell>
          <cell r="L17">
            <v>6.55</v>
          </cell>
          <cell r="P17">
            <v>12682.568499999999</v>
          </cell>
          <cell r="Q17">
            <v>0</v>
          </cell>
          <cell r="R17">
            <v>0</v>
          </cell>
          <cell r="T17">
            <v>269583</v>
          </cell>
          <cell r="X17">
            <v>0.61</v>
          </cell>
          <cell r="Y17">
            <v>0.71</v>
          </cell>
          <cell r="AA17">
            <v>360</v>
          </cell>
          <cell r="AB17">
            <v>2.8385417354536664E-2</v>
          </cell>
          <cell r="AD17">
            <v>164.44562999999999</v>
          </cell>
          <cell r="AE17">
            <v>191.40393</v>
          </cell>
        </row>
        <row r="18">
          <cell r="A18" t="str">
            <v>Banca Popolare di Novara</v>
          </cell>
          <cell r="B18">
            <v>1308926</v>
          </cell>
          <cell r="D18">
            <v>2.5344341460200002</v>
          </cell>
          <cell r="F18">
            <v>7720000</v>
          </cell>
          <cell r="H18">
            <v>1308926</v>
          </cell>
          <cell r="I18">
            <v>0</v>
          </cell>
          <cell r="J18">
            <v>0</v>
          </cell>
          <cell r="L18">
            <v>7.72</v>
          </cell>
          <cell r="P18">
            <v>14948.0044</v>
          </cell>
          <cell r="Q18">
            <v>0</v>
          </cell>
          <cell r="R18">
            <v>0</v>
          </cell>
          <cell r="T18">
            <v>169550</v>
          </cell>
          <cell r="X18">
            <v>0.37</v>
          </cell>
          <cell r="Y18">
            <v>0.53</v>
          </cell>
          <cell r="AA18">
            <v>250</v>
          </cell>
          <cell r="AB18">
            <v>1.6724640514555911E-2</v>
          </cell>
          <cell r="AD18">
            <v>62.733499999999999</v>
          </cell>
          <cell r="AE18">
            <v>89.861500000000007</v>
          </cell>
        </row>
        <row r="19">
          <cell r="A19" t="str">
            <v>Comit</v>
          </cell>
          <cell r="B19">
            <v>10572279.74</v>
          </cell>
          <cell r="D19">
            <v>20.470788092169801</v>
          </cell>
          <cell r="F19">
            <v>5890637.0433929889</v>
          </cell>
          <cell r="H19">
            <v>10509915.74</v>
          </cell>
          <cell r="I19">
            <v>62364</v>
          </cell>
          <cell r="J19">
            <v>0</v>
          </cell>
          <cell r="L19">
            <v>5.89</v>
          </cell>
          <cell r="M19">
            <v>6</v>
          </cell>
          <cell r="P19">
            <v>11404.630299999999</v>
          </cell>
          <cell r="Q19">
            <v>11617.619999999999</v>
          </cell>
          <cell r="R19">
            <v>0</v>
          </cell>
          <cell r="T19">
            <v>1784366</v>
          </cell>
          <cell r="U19">
            <v>10394</v>
          </cell>
          <cell r="X19">
            <v>0.32</v>
          </cell>
          <cell r="Y19">
            <v>0.42</v>
          </cell>
          <cell r="AA19">
            <v>280</v>
          </cell>
          <cell r="AB19">
            <v>2.4551431535663196E-2</v>
          </cell>
          <cell r="AD19">
            <v>574.32320000000004</v>
          </cell>
          <cell r="AE19">
            <v>753.79919999999993</v>
          </cell>
        </row>
        <row r="20">
          <cell r="A20" t="str">
            <v>Banca Nazionale dell'Agricoltura</v>
          </cell>
          <cell r="B20">
            <v>1287630</v>
          </cell>
          <cell r="D20">
            <v>2.4931993400999999</v>
          </cell>
          <cell r="F20">
            <v>1882500</v>
          </cell>
          <cell r="H20">
            <v>909720</v>
          </cell>
          <cell r="I20">
            <v>165870</v>
          </cell>
          <cell r="J20">
            <v>212040</v>
          </cell>
          <cell r="L20">
            <v>2.66</v>
          </cell>
          <cell r="M20">
            <v>0.97</v>
          </cell>
          <cell r="N20">
            <v>1.24</v>
          </cell>
          <cell r="P20">
            <v>5150.4782000000005</v>
          </cell>
          <cell r="Q20">
            <v>1878.1819</v>
          </cell>
          <cell r="R20">
            <v>2400.9748</v>
          </cell>
          <cell r="T20">
            <v>342000</v>
          </cell>
          <cell r="U20">
            <v>171000</v>
          </cell>
          <cell r="V20">
            <v>171000</v>
          </cell>
          <cell r="X20">
            <v>0.05</v>
          </cell>
          <cell r="Y20">
            <v>7.0000000000000007E-2</v>
          </cell>
          <cell r="AA20">
            <v>43.354999999999997</v>
          </cell>
          <cell r="AB20">
            <v>8.4176649849716859E-3</v>
          </cell>
          <cell r="AD20">
            <v>23.256</v>
          </cell>
          <cell r="AE20">
            <v>33.858000000000004</v>
          </cell>
        </row>
        <row r="21">
          <cell r="A21" t="str">
            <v>Banco di Sardegna</v>
          </cell>
          <cell r="B21">
            <v>110220</v>
          </cell>
          <cell r="D21">
            <v>0.2134156794</v>
          </cell>
          <cell r="F21">
            <v>16700000</v>
          </cell>
          <cell r="H21">
            <v>110220</v>
          </cell>
          <cell r="I21">
            <v>0</v>
          </cell>
          <cell r="J21">
            <v>0</v>
          </cell>
          <cell r="L21">
            <v>16.7</v>
          </cell>
          <cell r="P21">
            <v>32335.708999999999</v>
          </cell>
          <cell r="Q21">
            <v>1878.1819</v>
          </cell>
          <cell r="R21">
            <v>2400.9748</v>
          </cell>
          <cell r="T21">
            <v>6600</v>
          </cell>
          <cell r="X21">
            <v>0.5</v>
          </cell>
          <cell r="Y21">
            <v>0.54</v>
          </cell>
          <cell r="AA21">
            <v>500</v>
          </cell>
          <cell r="AB21">
            <v>1.5462781409864866E-2</v>
          </cell>
          <cell r="AD21">
            <v>3.3</v>
          </cell>
          <cell r="AE21">
            <v>3.5640000000000005</v>
          </cell>
        </row>
        <row r="22">
          <cell r="A22" t="str">
            <v>Credito Bergamasco</v>
          </cell>
          <cell r="B22">
            <v>1095654.25</v>
          </cell>
          <cell r="D22">
            <v>2.1214824546475</v>
          </cell>
          <cell r="F22">
            <v>17750000</v>
          </cell>
          <cell r="H22">
            <v>1095654.25</v>
          </cell>
          <cell r="I22">
            <v>0</v>
          </cell>
          <cell r="J22">
            <v>0</v>
          </cell>
          <cell r="L22">
            <v>17.75</v>
          </cell>
          <cell r="P22">
            <v>34368.792500000003</v>
          </cell>
          <cell r="Q22">
            <v>0</v>
          </cell>
          <cell r="R22">
            <v>0</v>
          </cell>
          <cell r="T22">
            <v>61727</v>
          </cell>
          <cell r="X22">
            <v>1.21</v>
          </cell>
          <cell r="Y22">
            <v>1.38</v>
          </cell>
          <cell r="AA22">
            <v>1200</v>
          </cell>
          <cell r="AB22">
            <v>3.4915395994782182E-2</v>
          </cell>
          <cell r="AD22">
            <v>74.689669999999992</v>
          </cell>
          <cell r="AE22">
            <v>85.18325999999999</v>
          </cell>
        </row>
        <row r="23">
          <cell r="A23" t="str">
            <v>Banca Lombarda</v>
          </cell>
          <cell r="B23">
            <v>2623577</v>
          </cell>
          <cell r="D23">
            <v>5.0799534377899995</v>
          </cell>
          <cell r="F23">
            <v>10450000</v>
          </cell>
          <cell r="H23">
            <v>2623577</v>
          </cell>
          <cell r="I23">
            <v>0</v>
          </cell>
          <cell r="J23">
            <v>0</v>
          </cell>
          <cell r="L23">
            <v>10.45</v>
          </cell>
          <cell r="P23">
            <v>20234.021499999999</v>
          </cell>
          <cell r="Q23">
            <v>0</v>
          </cell>
          <cell r="R23">
            <v>0</v>
          </cell>
          <cell r="T23">
            <v>251060</v>
          </cell>
          <cell r="X23">
            <v>0.61</v>
          </cell>
          <cell r="Y23">
            <v>0.78</v>
          </cell>
          <cell r="AA23">
            <v>550</v>
          </cell>
          <cell r="AB23">
            <v>2.7181942057341396E-2</v>
          </cell>
          <cell r="AD23">
            <v>153.14660000000001</v>
          </cell>
          <cell r="AE23">
            <v>195.82680000000002</v>
          </cell>
        </row>
        <row r="24">
          <cell r="A24" t="str">
            <v>Credito Emiliano</v>
          </cell>
          <cell r="B24">
            <v>1150026.57</v>
          </cell>
          <cell r="D24">
            <v>2.2267619466938999</v>
          </cell>
          <cell r="F24">
            <v>2310000</v>
          </cell>
          <cell r="H24">
            <v>1150026.57</v>
          </cell>
          <cell r="I24">
            <v>0</v>
          </cell>
          <cell r="J24">
            <v>0</v>
          </cell>
          <cell r="L24">
            <v>2.31</v>
          </cell>
          <cell r="P24">
            <v>4472.7837</v>
          </cell>
          <cell r="Q24">
            <v>0</v>
          </cell>
          <cell r="R24">
            <v>0</v>
          </cell>
          <cell r="T24">
            <v>497847</v>
          </cell>
          <cell r="X24">
            <v>0.13</v>
          </cell>
          <cell r="Y24">
            <v>0.16</v>
          </cell>
          <cell r="AA24">
            <v>100</v>
          </cell>
          <cell r="AB24">
            <v>2.2357441519025391E-2</v>
          </cell>
          <cell r="AD24">
            <v>64.720110000000005</v>
          </cell>
          <cell r="AE24">
            <v>79.65552000000001</v>
          </cell>
        </row>
        <row r="25">
          <cell r="A25" t="str">
            <v>UniCredito Italiano</v>
          </cell>
          <cell r="B25">
            <v>20871052.52</v>
          </cell>
          <cell r="D25">
            <v>40.411992862900398</v>
          </cell>
          <cell r="F25">
            <v>4275730.8928820556</v>
          </cell>
          <cell r="H25">
            <v>20798985.280000001</v>
          </cell>
          <cell r="I25">
            <v>72067.239999999991</v>
          </cell>
          <cell r="J25">
            <v>0</v>
          </cell>
          <cell r="L25">
            <v>4.28</v>
          </cell>
          <cell r="M25">
            <v>3.32</v>
          </cell>
          <cell r="P25">
            <v>8287.2356</v>
          </cell>
          <cell r="Q25">
            <v>6428.4164000000001</v>
          </cell>
          <cell r="R25">
            <v>0</v>
          </cell>
          <cell r="T25">
            <v>4859576</v>
          </cell>
          <cell r="U25">
            <v>21707</v>
          </cell>
          <cell r="X25">
            <v>0.22</v>
          </cell>
          <cell r="Y25">
            <v>0.28000000000000003</v>
          </cell>
          <cell r="AA25">
            <v>115</v>
          </cell>
          <cell r="AB25">
            <v>1.3876762475535268E-2</v>
          </cell>
          <cell r="AD25">
            <v>1073.8822600000001</v>
          </cell>
          <cell r="AE25">
            <v>1366.7592400000003</v>
          </cell>
        </row>
        <row r="26">
          <cell r="A26" t="str">
            <v>Mediobanca</v>
          </cell>
          <cell r="B26">
            <v>5570588.46</v>
          </cell>
          <cell r="D26">
            <v>10.786163317444201</v>
          </cell>
          <cell r="F26">
            <v>9740000</v>
          </cell>
          <cell r="H26">
            <v>5570588.46</v>
          </cell>
          <cell r="I26">
            <v>0</v>
          </cell>
          <cell r="J26">
            <v>0</v>
          </cell>
          <cell r="L26">
            <v>9.74</v>
          </cell>
          <cell r="P26">
            <v>18859.269800000002</v>
          </cell>
          <cell r="Q26">
            <v>0</v>
          </cell>
          <cell r="R26">
            <v>0</v>
          </cell>
          <cell r="T26">
            <v>571929</v>
          </cell>
          <cell r="X26">
            <v>0.31</v>
          </cell>
          <cell r="Y26">
            <v>0.31</v>
          </cell>
          <cell r="AA26">
            <v>225</v>
          </cell>
          <cell r="AB26">
            <v>1.1930472514900868E-2</v>
          </cell>
          <cell r="AD26">
            <v>177.29799</v>
          </cell>
          <cell r="AE26">
            <v>177.29799</v>
          </cell>
        </row>
        <row r="27">
          <cell r="A27" t="str">
            <v>Rolo Banca</v>
          </cell>
          <cell r="B27">
            <v>8377336.4000000004</v>
          </cell>
          <cell r="D27">
            <v>16.220785151228</v>
          </cell>
          <cell r="F27">
            <v>19100000</v>
          </cell>
          <cell r="H27">
            <v>8377336.4000000004</v>
          </cell>
          <cell r="I27">
            <v>0</v>
          </cell>
          <cell r="J27">
            <v>0</v>
          </cell>
          <cell r="L27">
            <v>19.100000000000001</v>
          </cell>
          <cell r="P27">
            <v>36982.757000000005</v>
          </cell>
          <cell r="Q27">
            <v>0</v>
          </cell>
          <cell r="R27">
            <v>0</v>
          </cell>
          <cell r="T27">
            <v>438604</v>
          </cell>
          <cell r="X27">
            <v>1.2</v>
          </cell>
          <cell r="Y27">
            <v>1.38</v>
          </cell>
          <cell r="AA27">
            <v>1100</v>
          </cell>
          <cell r="AB27">
            <v>2.9743591047038484E-2</v>
          </cell>
          <cell r="AD27">
            <v>526.32479999999998</v>
          </cell>
          <cell r="AE27">
            <v>605.27351999999985</v>
          </cell>
        </row>
        <row r="28">
          <cell r="A28" t="str">
            <v>San Paolo IMI</v>
          </cell>
          <cell r="B28">
            <v>17316972.399999999</v>
          </cell>
          <cell r="D28">
            <v>33.530334148948</v>
          </cell>
          <cell r="F28">
            <v>12349999.999999998</v>
          </cell>
          <cell r="H28">
            <v>17316972.399999999</v>
          </cell>
          <cell r="I28">
            <v>0</v>
          </cell>
          <cell r="J28">
            <v>0</v>
          </cell>
          <cell r="L28">
            <v>12.35</v>
          </cell>
          <cell r="P28">
            <v>23912.934499999999</v>
          </cell>
          <cell r="T28">
            <v>1402184</v>
          </cell>
          <cell r="X28">
            <v>0.73</v>
          </cell>
          <cell r="Y28">
            <v>0.87</v>
          </cell>
          <cell r="AA28">
            <v>900</v>
          </cell>
          <cell r="AB28">
            <v>3.7636535156318852E-2</v>
          </cell>
          <cell r="AD28">
            <v>1023.5943199999999</v>
          </cell>
          <cell r="AE28">
            <v>1219.9000800000001</v>
          </cell>
        </row>
        <row r="29">
          <cell r="A29" t="str">
            <v>Unicredito RNC</v>
          </cell>
          <cell r="B29">
            <v>764679</v>
          </cell>
          <cell r="D29">
            <v>1.48062500733</v>
          </cell>
          <cell r="F29">
            <v>35227299.9493251</v>
          </cell>
          <cell r="H29">
            <v>0</v>
          </cell>
          <cell r="I29">
            <v>764679</v>
          </cell>
          <cell r="J29">
            <v>0</v>
          </cell>
          <cell r="L29">
            <v>0</v>
          </cell>
          <cell r="M29">
            <v>3.3200000000000003</v>
          </cell>
          <cell r="Q29">
            <v>6428.4164000000001</v>
          </cell>
          <cell r="T29">
            <v>0</v>
          </cell>
          <cell r="U29">
            <v>21707</v>
          </cell>
          <cell r="X29" t="str">
            <v>n.a.</v>
          </cell>
          <cell r="Y29" t="str">
            <v>n.a.</v>
          </cell>
          <cell r="AA29">
            <v>130</v>
          </cell>
          <cell r="AB29">
            <v>2.0222709904106399E-2</v>
          </cell>
          <cell r="AD29" t="str">
            <v>n.a.</v>
          </cell>
          <cell r="AE29" t="str">
            <v>n.a.</v>
          </cell>
        </row>
        <row r="30">
          <cell r="A30" t="str">
            <v>Banca Intesa RNC</v>
          </cell>
          <cell r="B30">
            <v>1345835.04</v>
          </cell>
          <cell r="D30">
            <v>2.6059000129008001</v>
          </cell>
          <cell r="F30">
            <v>1760000</v>
          </cell>
          <cell r="H30">
            <v>0</v>
          </cell>
          <cell r="I30">
            <v>1345835.04</v>
          </cell>
          <cell r="J30">
            <v>0</v>
          </cell>
          <cell r="L30">
            <v>0</v>
          </cell>
          <cell r="M30">
            <v>1.76</v>
          </cell>
          <cell r="Q30">
            <v>3407.8352</v>
          </cell>
          <cell r="T30">
            <v>0</v>
          </cell>
          <cell r="U30">
            <v>764679</v>
          </cell>
          <cell r="X30" t="str">
            <v>n.a.</v>
          </cell>
          <cell r="Y30" t="str">
            <v>n.a.</v>
          </cell>
          <cell r="AA30">
            <v>98.351500000000001</v>
          </cell>
          <cell r="AB30">
            <v>2.8860403812954336E-2</v>
          </cell>
          <cell r="AD30" t="str">
            <v>n.a.</v>
          </cell>
          <cell r="AE30" t="str">
            <v>n.a.</v>
          </cell>
        </row>
        <row r="31">
          <cell r="A31" t="str">
            <v>BNA RNC</v>
          </cell>
          <cell r="B31">
            <v>165870</v>
          </cell>
          <cell r="D31">
            <v>0.3211691049</v>
          </cell>
          <cell r="F31">
            <v>970000</v>
          </cell>
          <cell r="H31">
            <v>0</v>
          </cell>
          <cell r="I31">
            <v>165870</v>
          </cell>
          <cell r="J31">
            <v>0</v>
          </cell>
          <cell r="L31">
            <v>0</v>
          </cell>
          <cell r="M31">
            <v>0.97000000000000008</v>
          </cell>
          <cell r="Q31">
            <v>1878.1819</v>
          </cell>
          <cell r="T31">
            <v>0</v>
          </cell>
          <cell r="U31">
            <v>171000</v>
          </cell>
          <cell r="X31">
            <v>1.7999999999999999E-2</v>
          </cell>
          <cell r="Y31">
            <v>2.9000000000000001E-2</v>
          </cell>
          <cell r="AA31">
            <v>30</v>
          </cell>
          <cell r="AB31">
            <v>1.5972893786272778E-2</v>
          </cell>
          <cell r="AD31">
            <v>3.0779999999999994</v>
          </cell>
          <cell r="AE31">
            <v>4.9589999999999996</v>
          </cell>
        </row>
        <row r="32">
          <cell r="A32" t="str">
            <v>BNA PV</v>
          </cell>
          <cell r="B32">
            <v>212040</v>
          </cell>
          <cell r="D32">
            <v>0.41056669080000002</v>
          </cell>
          <cell r="E32">
            <v>0</v>
          </cell>
          <cell r="F32">
            <v>1240000</v>
          </cell>
          <cell r="H32">
            <v>0</v>
          </cell>
          <cell r="I32">
            <v>0</v>
          </cell>
          <cell r="J32">
            <v>212040</v>
          </cell>
          <cell r="L32">
            <v>0</v>
          </cell>
          <cell r="M32">
            <v>0</v>
          </cell>
          <cell r="N32">
            <v>1.24</v>
          </cell>
          <cell r="R32">
            <v>2400.9748</v>
          </cell>
          <cell r="T32">
            <v>0</v>
          </cell>
          <cell r="V32">
            <v>171000</v>
          </cell>
          <cell r="X32">
            <v>1.7999999999999999E-2</v>
          </cell>
          <cell r="Y32">
            <v>2.9000000000000001E-2</v>
          </cell>
          <cell r="AA32">
            <v>30</v>
          </cell>
          <cell r="AB32">
            <v>1.2494924977971448E-2</v>
          </cell>
          <cell r="AD32">
            <v>3.0779999999999994</v>
          </cell>
          <cell r="AE32">
            <v>4.9589999999999996</v>
          </cell>
        </row>
        <row r="33">
          <cell r="A33" t="str">
            <v>Banca Fideuram</v>
          </cell>
          <cell r="B33">
            <v>4855421.7</v>
          </cell>
          <cell r="D33">
            <v>9.4014073750589997</v>
          </cell>
          <cell r="F33">
            <v>5340000</v>
          </cell>
          <cell r="H33">
            <v>4855421.7</v>
          </cell>
          <cell r="I33">
            <v>0</v>
          </cell>
          <cell r="J33">
            <v>0</v>
          </cell>
          <cell r="L33">
            <v>5.34</v>
          </cell>
          <cell r="P33">
            <v>10339.6818</v>
          </cell>
          <cell r="T33">
            <v>909255</v>
          </cell>
          <cell r="X33">
            <v>0.18</v>
          </cell>
          <cell r="Y33">
            <v>0.21</v>
          </cell>
          <cell r="AA33">
            <v>170</v>
          </cell>
          <cell r="AB33">
            <v>1.6441511768766424E-2</v>
          </cell>
          <cell r="AD33">
            <v>163.66589999999999</v>
          </cell>
          <cell r="AE33">
            <v>190.94354999999999</v>
          </cell>
        </row>
        <row r="34">
          <cell r="A34" t="str">
            <v>Banco Desio e Brianza</v>
          </cell>
          <cell r="B34">
            <v>411759</v>
          </cell>
          <cell r="D34">
            <v>0.79727659892999991</v>
          </cell>
          <cell r="F34">
            <v>3519307.6923076925</v>
          </cell>
          <cell r="H34">
            <v>390780</v>
          </cell>
          <cell r="I34">
            <v>20979</v>
          </cell>
          <cell r="J34">
            <v>0</v>
          </cell>
          <cell r="L34">
            <v>3.34</v>
          </cell>
          <cell r="M34">
            <v>1.62</v>
          </cell>
          <cell r="P34">
            <v>6467.1417999999994</v>
          </cell>
          <cell r="Q34">
            <v>3136.7574</v>
          </cell>
          <cell r="T34">
            <v>117000</v>
          </cell>
          <cell r="X34">
            <v>0.1</v>
          </cell>
          <cell r="Y34">
            <v>0.15</v>
          </cell>
          <cell r="AA34">
            <v>110</v>
          </cell>
          <cell r="AB34">
            <v>1.7009059550851354E-2</v>
          </cell>
          <cell r="AD34">
            <v>11.7</v>
          </cell>
          <cell r="AE34">
            <v>17.55</v>
          </cell>
        </row>
        <row r="35">
          <cell r="A35" t="str">
            <v>Banca di Legnano</v>
          </cell>
          <cell r="B35">
            <v>310310</v>
          </cell>
          <cell r="D35">
            <v>0.60084394370000005</v>
          </cell>
          <cell r="F35">
            <v>6200000</v>
          </cell>
          <cell r="H35">
            <v>310310</v>
          </cell>
          <cell r="I35">
            <v>0</v>
          </cell>
          <cell r="J35">
            <v>0</v>
          </cell>
          <cell r="L35">
            <v>6.2</v>
          </cell>
          <cell r="P35">
            <v>12004.874</v>
          </cell>
          <cell r="T35">
            <v>50050</v>
          </cell>
          <cell r="X35">
            <v>0.34</v>
          </cell>
          <cell r="Y35">
            <v>0.42</v>
          </cell>
          <cell r="AA35">
            <v>385</v>
          </cell>
          <cell r="AB35">
            <v>3.2070307443460046E-2</v>
          </cell>
          <cell r="AD35">
            <v>17.016999999999999</v>
          </cell>
          <cell r="AE35">
            <v>21.021000000000001</v>
          </cell>
        </row>
        <row r="36">
          <cell r="A36" t="str">
            <v>Banca Popolare Commercio e Industria</v>
          </cell>
          <cell r="B36">
            <v>1054811.5</v>
          </cell>
          <cell r="D36">
            <v>2.042399863105</v>
          </cell>
          <cell r="F36">
            <v>21500000</v>
          </cell>
          <cell r="H36">
            <v>1054811.5</v>
          </cell>
          <cell r="I36">
            <v>0</v>
          </cell>
          <cell r="J36">
            <v>0</v>
          </cell>
          <cell r="L36">
            <v>21.5</v>
          </cell>
          <cell r="P36">
            <v>41629.805</v>
          </cell>
          <cell r="T36">
            <v>49061</v>
          </cell>
          <cell r="X36">
            <v>0.95</v>
          </cell>
          <cell r="Y36">
            <v>1.28</v>
          </cell>
          <cell r="AA36">
            <v>942.91700000000003</v>
          </cell>
          <cell r="AB36">
            <v>2.2650046042733085E-2</v>
          </cell>
          <cell r="AD36">
            <v>46.607949999999995</v>
          </cell>
          <cell r="AE36">
            <v>62.798079999999999</v>
          </cell>
        </row>
        <row r="37">
          <cell r="A37" t="str">
            <v>Banca Popolare di Spoleto</v>
          </cell>
          <cell r="B37">
            <v>135137.03999999998</v>
          </cell>
          <cell r="D37">
            <v>0.26166179644079995</v>
          </cell>
          <cell r="F37">
            <v>8939999.9999999981</v>
          </cell>
          <cell r="H37">
            <v>135137.03999999998</v>
          </cell>
          <cell r="I37">
            <v>0</v>
          </cell>
          <cell r="J37">
            <v>0</v>
          </cell>
          <cell r="L37">
            <v>8.94</v>
          </cell>
          <cell r="P37">
            <v>17310.253799999999</v>
          </cell>
          <cell r="T37">
            <v>15116</v>
          </cell>
          <cell r="X37">
            <v>0.68</v>
          </cell>
          <cell r="Y37" t="str">
            <v>n.a.</v>
          </cell>
          <cell r="AA37">
            <v>550</v>
          </cell>
          <cell r="AB37">
            <v>3.1773075447339774E-2</v>
          </cell>
          <cell r="AD37">
            <v>10.278880000000001</v>
          </cell>
          <cell r="AE37" t="str">
            <v>n.a.</v>
          </cell>
        </row>
        <row r="38">
          <cell r="A38" t="str">
            <v>Banco di Chiavari</v>
          </cell>
          <cell r="B38">
            <v>224700</v>
          </cell>
          <cell r="D38">
            <v>0.43507986900000001</v>
          </cell>
          <cell r="F38">
            <v>3210000</v>
          </cell>
          <cell r="H38">
            <v>224700</v>
          </cell>
          <cell r="I38">
            <v>0</v>
          </cell>
          <cell r="J38">
            <v>0</v>
          </cell>
          <cell r="L38">
            <v>3.21</v>
          </cell>
          <cell r="P38">
            <v>6215.4267</v>
          </cell>
          <cell r="T38">
            <v>70000</v>
          </cell>
          <cell r="X38">
            <v>0.22</v>
          </cell>
          <cell r="Y38">
            <v>0.26</v>
          </cell>
          <cell r="AA38">
            <v>240</v>
          </cell>
          <cell r="AB38">
            <v>3.8613599931924224E-2</v>
          </cell>
          <cell r="AD38">
            <v>15.4</v>
          </cell>
          <cell r="AE38">
            <v>18.2</v>
          </cell>
        </row>
        <row r="39">
          <cell r="A39" t="str">
            <v>Credito Fondiario</v>
          </cell>
          <cell r="B39">
            <v>252724.5</v>
          </cell>
          <cell r="D39">
            <v>0.48934286761500001</v>
          </cell>
          <cell r="F39">
            <v>2485000</v>
          </cell>
          <cell r="H39">
            <v>252724.5</v>
          </cell>
          <cell r="I39">
            <v>0</v>
          </cell>
          <cell r="J39">
            <v>0</v>
          </cell>
          <cell r="L39">
            <v>2.4849999999999999</v>
          </cell>
          <cell r="P39">
            <v>4811.6309499999998</v>
          </cell>
          <cell r="T39">
            <v>101700</v>
          </cell>
          <cell r="X39">
            <v>0.1</v>
          </cell>
          <cell r="Y39">
            <v>0.15</v>
          </cell>
          <cell r="AA39">
            <v>100</v>
          </cell>
          <cell r="AB39">
            <v>2.0782973806417967E-2</v>
          </cell>
          <cell r="AD39">
            <v>10.17</v>
          </cell>
          <cell r="AE39">
            <v>15.255000000000001</v>
          </cell>
        </row>
        <row r="40">
          <cell r="A40" t="str">
            <v>Credito Valtellinese</v>
          </cell>
          <cell r="B40">
            <v>375688.9</v>
          </cell>
          <cell r="D40">
            <v>0.727435146403</v>
          </cell>
          <cell r="F40">
            <v>8740000</v>
          </cell>
          <cell r="H40">
            <v>375688.9</v>
          </cell>
          <cell r="I40">
            <v>0</v>
          </cell>
          <cell r="J40">
            <v>0</v>
          </cell>
          <cell r="L40">
            <v>8.74</v>
          </cell>
          <cell r="P40">
            <v>16922.999800000001</v>
          </cell>
          <cell r="T40">
            <v>42985</v>
          </cell>
          <cell r="X40">
            <v>0.41</v>
          </cell>
          <cell r="Y40">
            <v>0.53</v>
          </cell>
          <cell r="AA40">
            <v>630</v>
          </cell>
          <cell r="AB40">
            <v>3.7227442382880602E-2</v>
          </cell>
          <cell r="AD40">
            <v>17.623849999999997</v>
          </cell>
          <cell r="AE40">
            <v>22.782050000000002</v>
          </cell>
        </row>
        <row r="41">
          <cell r="A41" t="str">
            <v>Banca Intermobiliare</v>
          </cell>
          <cell r="B41">
            <v>294570</v>
          </cell>
          <cell r="D41">
            <v>0.57036705389999998</v>
          </cell>
          <cell r="F41">
            <v>6000000</v>
          </cell>
          <cell r="H41">
            <v>294570</v>
          </cell>
          <cell r="I41">
            <v>0</v>
          </cell>
          <cell r="J41">
            <v>0</v>
          </cell>
          <cell r="L41">
            <v>6</v>
          </cell>
          <cell r="P41">
            <v>11617.619999999999</v>
          </cell>
          <cell r="T41">
            <v>49095</v>
          </cell>
          <cell r="X41">
            <v>0.21</v>
          </cell>
          <cell r="Y41" t="str">
            <v>n.a.</v>
          </cell>
          <cell r="AA41">
            <v>400</v>
          </cell>
          <cell r="AB41">
            <v>3.44304599392991E-2</v>
          </cell>
          <cell r="AD41">
            <v>10.309949999999999</v>
          </cell>
          <cell r="AE41" t="str">
            <v>n.a.</v>
          </cell>
        </row>
        <row r="42">
          <cell r="A42" t="str">
            <v>Banca Toscana</v>
          </cell>
          <cell r="B42">
            <v>1189376</v>
          </cell>
          <cell r="D42">
            <v>2.3029530675199998</v>
          </cell>
          <cell r="F42">
            <v>4040000</v>
          </cell>
          <cell r="H42">
            <v>1189376</v>
          </cell>
          <cell r="I42">
            <v>0</v>
          </cell>
          <cell r="J42">
            <v>0</v>
          </cell>
          <cell r="L42">
            <v>4.04</v>
          </cell>
          <cell r="P42">
            <v>7822.5307999999995</v>
          </cell>
          <cell r="T42">
            <v>294400</v>
          </cell>
          <cell r="X42">
            <v>0.22</v>
          </cell>
          <cell r="Y42">
            <v>0.56999999999999995</v>
          </cell>
          <cell r="AA42">
            <v>170</v>
          </cell>
          <cell r="AB42">
            <v>2.1732097238914037E-2</v>
          </cell>
          <cell r="AD42">
            <v>64.768000000000001</v>
          </cell>
          <cell r="AE42">
            <v>167.80799999999999</v>
          </cell>
        </row>
        <row r="43">
          <cell r="A43" t="str">
            <v>COMIT RNC</v>
          </cell>
          <cell r="B43">
            <v>62363.999999999993</v>
          </cell>
          <cell r="D43">
            <v>0.12075354227999999</v>
          </cell>
          <cell r="F43">
            <v>5999999.9999999991</v>
          </cell>
          <cell r="H43">
            <v>0</v>
          </cell>
          <cell r="I43">
            <v>62363.999999999993</v>
          </cell>
          <cell r="J43">
            <v>0</v>
          </cell>
          <cell r="L43">
            <v>0</v>
          </cell>
          <cell r="M43">
            <v>5.9999999999999991</v>
          </cell>
          <cell r="Q43">
            <v>11617.619999999999</v>
          </cell>
          <cell r="T43">
            <v>0</v>
          </cell>
          <cell r="U43">
            <v>10394</v>
          </cell>
          <cell r="X43" t="str">
            <v>n.a.</v>
          </cell>
          <cell r="Y43" t="str">
            <v>n.a.</v>
          </cell>
          <cell r="AA43">
            <v>310</v>
          </cell>
          <cell r="AB43">
            <v>2.6683606452956803E-2</v>
          </cell>
          <cell r="AD43" t="str">
            <v>n.a.</v>
          </cell>
          <cell r="AE43" t="str">
            <v>n.a.</v>
          </cell>
        </row>
        <row r="44">
          <cell r="A44" t="str">
            <v>Banca Popolare di Crema</v>
          </cell>
          <cell r="B44">
            <v>339815</v>
          </cell>
          <cell r="D44">
            <v>0.65797359005</v>
          </cell>
          <cell r="F44">
            <v>93100000</v>
          </cell>
          <cell r="H44">
            <v>339815</v>
          </cell>
          <cell r="I44">
            <v>0</v>
          </cell>
          <cell r="J44">
            <v>0</v>
          </cell>
          <cell r="L44">
            <v>93.1</v>
          </cell>
          <cell r="P44">
            <v>180266.73699999999</v>
          </cell>
          <cell r="Q44">
            <v>0</v>
          </cell>
          <cell r="R44">
            <v>0</v>
          </cell>
          <cell r="T44">
            <v>3650</v>
          </cell>
          <cell r="X44">
            <v>1.54</v>
          </cell>
          <cell r="Y44">
            <v>1.89</v>
          </cell>
          <cell r="AA44">
            <v>1750</v>
          </cell>
          <cell r="AB44">
            <v>9.7078364490504974E-3</v>
          </cell>
          <cell r="AD44">
            <v>5.6210000000000004</v>
          </cell>
          <cell r="AE44">
            <v>6.8985000000000003</v>
          </cell>
        </row>
        <row r="45">
          <cell r="A45" t="str">
            <v>Banca Popolare di Cremona</v>
          </cell>
          <cell r="B45">
            <v>497072.80000000005</v>
          </cell>
          <cell r="D45">
            <v>0.96246715045600006</v>
          </cell>
          <cell r="F45">
            <v>14800000.000000002</v>
          </cell>
          <cell r="H45">
            <v>497072.80000000005</v>
          </cell>
          <cell r="I45">
            <v>0</v>
          </cell>
          <cell r="J45">
            <v>0</v>
          </cell>
          <cell r="L45">
            <v>14.8</v>
          </cell>
          <cell r="P45">
            <v>28656.796000000002</v>
          </cell>
          <cell r="Q45">
            <v>0</v>
          </cell>
          <cell r="R45">
            <v>0</v>
          </cell>
          <cell r="T45">
            <v>33586</v>
          </cell>
          <cell r="X45">
            <v>0.32</v>
          </cell>
          <cell r="Y45">
            <v>0.46</v>
          </cell>
          <cell r="AA45">
            <v>250</v>
          </cell>
          <cell r="AB45">
            <v>8.7239341062413257E-3</v>
          </cell>
          <cell r="AD45">
            <v>10.74752</v>
          </cell>
          <cell r="AE45">
            <v>15.449560000000002</v>
          </cell>
        </row>
        <row r="46">
          <cell r="A46" t="str">
            <v>Banca Popolare Luino e Varese</v>
          </cell>
          <cell r="B46">
            <v>158982</v>
          </cell>
          <cell r="D46">
            <v>0.30783207713999999</v>
          </cell>
          <cell r="F46">
            <v>6000000</v>
          </cell>
          <cell r="H46">
            <v>158982</v>
          </cell>
          <cell r="I46">
            <v>0</v>
          </cell>
          <cell r="J46">
            <v>0</v>
          </cell>
          <cell r="L46">
            <v>6</v>
          </cell>
          <cell r="P46">
            <v>11617.619999999999</v>
          </cell>
          <cell r="Q46">
            <v>0</v>
          </cell>
          <cell r="R46">
            <v>0</v>
          </cell>
          <cell r="T46">
            <v>26497</v>
          </cell>
          <cell r="X46">
            <v>0.19</v>
          </cell>
          <cell r="Y46">
            <v>0.44</v>
          </cell>
          <cell r="AA46">
            <v>250</v>
          </cell>
          <cell r="AB46">
            <v>2.1519037462061939E-2</v>
          </cell>
          <cell r="AD46">
            <v>5.0344300000000004</v>
          </cell>
          <cell r="AE46">
            <v>11.65868</v>
          </cell>
        </row>
        <row r="47">
          <cell r="A47" t="str">
            <v>Banca della Provincia di Napoli</v>
          </cell>
          <cell r="B47">
            <v>46900</v>
          </cell>
          <cell r="D47">
            <v>9.0811062999999997E-2</v>
          </cell>
          <cell r="F47">
            <v>670000</v>
          </cell>
          <cell r="H47">
            <v>46900</v>
          </cell>
          <cell r="I47">
            <v>0</v>
          </cell>
          <cell r="J47">
            <v>0</v>
          </cell>
          <cell r="L47">
            <v>0.67</v>
          </cell>
          <cell r="P47">
            <v>1297.3009</v>
          </cell>
          <cell r="Q47">
            <v>0</v>
          </cell>
          <cell r="R47">
            <v>0</v>
          </cell>
          <cell r="T47">
            <v>70000</v>
          </cell>
          <cell r="X47" t="str">
            <v>n.a.</v>
          </cell>
          <cell r="Y47" t="str">
            <v>n.a.</v>
          </cell>
          <cell r="AA47">
            <v>35</v>
          </cell>
          <cell r="AB47">
            <v>2.6979091743480638E-2</v>
          </cell>
          <cell r="AD47" t="str">
            <v>n.a.</v>
          </cell>
          <cell r="AE47" t="str">
            <v>n.a.</v>
          </cell>
        </row>
        <row r="48">
          <cell r="A48" t="str">
            <v>Credito Popolare di Siracusa</v>
          </cell>
          <cell r="B48">
            <v>131193.79999999999</v>
          </cell>
          <cell r="D48">
            <v>0.254026619126</v>
          </cell>
          <cell r="F48">
            <v>14199999.999999998</v>
          </cell>
          <cell r="H48">
            <v>131193.79999999999</v>
          </cell>
          <cell r="I48">
            <v>0</v>
          </cell>
          <cell r="J48">
            <v>0</v>
          </cell>
          <cell r="L48">
            <v>14.2</v>
          </cell>
          <cell r="P48">
            <v>27495.034</v>
          </cell>
          <cell r="Q48">
            <v>0</v>
          </cell>
          <cell r="R48">
            <v>0</v>
          </cell>
          <cell r="T48">
            <v>9239</v>
          </cell>
          <cell r="X48" t="str">
            <v>n.a.</v>
          </cell>
          <cell r="Y48" t="str">
            <v>n.a.</v>
          </cell>
          <cell r="AA48">
            <v>600</v>
          </cell>
          <cell r="AB48">
            <v>2.1822122496738865E-2</v>
          </cell>
          <cell r="AD48" t="str">
            <v>n.a.</v>
          </cell>
          <cell r="AE48" t="str">
            <v>n.a.</v>
          </cell>
        </row>
        <row r="49">
          <cell r="A49" t="str">
            <v>Banca Popolare di Verona - SGSP</v>
          </cell>
          <cell r="B49">
            <v>2609657.5</v>
          </cell>
          <cell r="D49">
            <v>5.0530015275249998</v>
          </cell>
          <cell r="F49">
            <v>11150000</v>
          </cell>
          <cell r="H49">
            <v>2609657.5</v>
          </cell>
          <cell r="I49">
            <v>0</v>
          </cell>
          <cell r="J49">
            <v>0</v>
          </cell>
          <cell r="L49">
            <v>11.15</v>
          </cell>
          <cell r="P49">
            <v>21589.410500000002</v>
          </cell>
          <cell r="Q49">
            <v>0</v>
          </cell>
          <cell r="R49">
            <v>0</v>
          </cell>
          <cell r="T49">
            <v>234050</v>
          </cell>
          <cell r="X49">
            <v>0.62</v>
          </cell>
          <cell r="Y49">
            <v>0.78</v>
          </cell>
          <cell r="AA49">
            <v>3000</v>
          </cell>
          <cell r="AB49">
            <v>0.13895701320793358</v>
          </cell>
          <cell r="AD49">
            <v>145.11099999999999</v>
          </cell>
          <cell r="AE49">
            <v>182.559</v>
          </cell>
        </row>
        <row r="50">
          <cell r="A50" t="str">
            <v>Banca Popolare di Lodi</v>
          </cell>
          <cell r="B50">
            <v>781633.26</v>
          </cell>
          <cell r="D50">
            <v>1.5134530323402</v>
          </cell>
          <cell r="F50">
            <v>11670000</v>
          </cell>
          <cell r="H50">
            <v>781633.26</v>
          </cell>
          <cell r="I50">
            <v>0</v>
          </cell>
          <cell r="J50">
            <v>0</v>
          </cell>
          <cell r="L50">
            <v>11.67</v>
          </cell>
          <cell r="P50">
            <v>22596.2709</v>
          </cell>
          <cell r="Q50">
            <v>0</v>
          </cell>
          <cell r="R50">
            <v>0</v>
          </cell>
          <cell r="T50">
            <v>66978</v>
          </cell>
          <cell r="X50">
            <v>0.41</v>
          </cell>
          <cell r="Y50">
            <v>0.66</v>
          </cell>
          <cell r="AA50">
            <v>400</v>
          </cell>
          <cell r="AB50">
            <v>1.7702035958508534E-2</v>
          </cell>
          <cell r="AD50">
            <v>27.460979999999999</v>
          </cell>
          <cell r="AE50">
            <v>44.205480000000001</v>
          </cell>
        </row>
        <row r="51">
          <cell r="A51" t="str">
            <v>Banca Popolare di Intra</v>
          </cell>
          <cell r="B51">
            <v>332789.3</v>
          </cell>
          <cell r="D51">
            <v>0.64436993791100006</v>
          </cell>
          <cell r="F51">
            <v>12850000</v>
          </cell>
          <cell r="H51">
            <v>332789.3</v>
          </cell>
          <cell r="I51">
            <v>0</v>
          </cell>
          <cell r="J51">
            <v>0</v>
          </cell>
          <cell r="L51">
            <v>12.85</v>
          </cell>
          <cell r="P51">
            <v>24881.069499999998</v>
          </cell>
          <cell r="Q51">
            <v>0</v>
          </cell>
          <cell r="R51">
            <v>0</v>
          </cell>
          <cell r="T51">
            <v>25898</v>
          </cell>
          <cell r="X51">
            <v>0.76</v>
          </cell>
          <cell r="Y51">
            <v>0.89</v>
          </cell>
          <cell r="AA51">
            <v>545.447</v>
          </cell>
          <cell r="AB51">
            <v>2.192216857880647E-2</v>
          </cell>
          <cell r="AD51">
            <v>19.682479999999998</v>
          </cell>
          <cell r="AE51">
            <v>23.049220000000002</v>
          </cell>
        </row>
        <row r="52">
          <cell r="A52" t="str">
            <v>BNL</v>
          </cell>
          <cell r="B52">
            <v>6480527.2199999997</v>
          </cell>
          <cell r="D52">
            <v>12.5480504402694</v>
          </cell>
          <cell r="F52">
            <v>3090000</v>
          </cell>
          <cell r="H52">
            <v>6480527.2199999997</v>
          </cell>
          <cell r="I52">
            <v>0</v>
          </cell>
          <cell r="J52">
            <v>0</v>
          </cell>
          <cell r="L52">
            <v>3.09</v>
          </cell>
          <cell r="P52">
            <v>5983.0742999999993</v>
          </cell>
          <cell r="Q52">
            <v>0</v>
          </cell>
          <cell r="R52">
            <v>0</v>
          </cell>
          <cell r="T52">
            <v>2097258</v>
          </cell>
          <cell r="X52">
            <v>0.16</v>
          </cell>
          <cell r="Y52">
            <v>0.22</v>
          </cell>
          <cell r="AA52" t="str">
            <v>n.a.</v>
          </cell>
          <cell r="AB52" t="str">
            <v>n.a.</v>
          </cell>
          <cell r="AD52">
            <v>335.56128000000001</v>
          </cell>
          <cell r="AE52">
            <v>461.39676000000003</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2)"/>
      <sheetName val="ACUM-ESP"/>
      <sheetName val="MES-ESP"/>
      <sheetName val="MES-ESP  REAL"/>
      <sheetName val="ACUM-INGLES"/>
      <sheetName val="MONTH"/>
      <sheetName val="EXPLOT-ANTERIOR"/>
      <sheetName val="PRIOR"/>
      <sheetName val="BUDGET"/>
      <sheetName val="FORECAST"/>
      <sheetName val="DATOS"/>
      <sheetName val="TRATAMIENTO"/>
      <sheetName val="FECHA"/>
      <sheetName val="ajustes"/>
      <sheetName val="FLASH 08-01-99"/>
      <sheetName val="FLASH 18-01-99"/>
      <sheetName val="Hoja4"/>
      <sheetName val="Hoja5"/>
      <sheetName val="Hoja6"/>
      <sheetName val="Hoja7"/>
      <sheetName val="Hoja8"/>
      <sheetName val="Hoja9"/>
      <sheetName val="Hoja10"/>
      <sheetName val="Hoja11"/>
      <sheetName val="Hoja12"/>
      <sheetName val="Hoja13"/>
      <sheetName val="Hoja14"/>
      <sheetName val="Hoja15"/>
      <sheetName val="Hoja16"/>
      <sheetName val="Macro2"/>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LFY+"/>
      <sheetName val="HDI implied"/>
    </sheetNames>
    <sheetDataSet>
      <sheetData sheetId="0">
        <row r="1">
          <cell r="A1" t="str">
            <v>Future Multiples of Comparables Companies</v>
          </cell>
        </row>
        <row r="8">
          <cell r="F8" t="str">
            <v>Market Cap as a multiple of</v>
          </cell>
        </row>
        <row r="9">
          <cell r="C9" t="str">
            <v>Equity</v>
          </cell>
          <cell r="D9" t="str">
            <v>Market</v>
          </cell>
          <cell r="F9" t="str">
            <v>Sales</v>
          </cell>
        </row>
        <row r="10">
          <cell r="A10" t="str">
            <v>Company</v>
          </cell>
          <cell r="C10" t="str">
            <v>Value</v>
          </cell>
          <cell r="D10" t="str">
            <v>Cap</v>
          </cell>
          <cell r="F10">
            <v>1995</v>
          </cell>
          <cell r="G10">
            <v>1996</v>
          </cell>
          <cell r="I10">
            <v>1995</v>
          </cell>
          <cell r="J10">
            <v>1996</v>
          </cell>
          <cell r="L10">
            <v>1995</v>
          </cell>
          <cell r="M10">
            <v>1996</v>
          </cell>
        </row>
        <row r="12">
          <cell r="A12" t="str">
            <v>Arctco Inc. (1)</v>
          </cell>
          <cell r="C12">
            <v>381.82099999999997</v>
          </cell>
          <cell r="D12">
            <v>342.33899999999994</v>
          </cell>
          <cell r="F12">
            <v>0.81094929242489544</v>
          </cell>
          <cell r="G12">
            <v>0.70517315250438739</v>
          </cell>
          <cell r="I12">
            <v>9.2903199544085293</v>
          </cell>
          <cell r="J12">
            <v>7.1844491080797468</v>
          </cell>
          <cell r="L12">
            <v>11.061391321205852</v>
          </cell>
          <cell r="M12">
            <v>8.199736526946106</v>
          </cell>
        </row>
        <row r="13">
          <cell r="A13" t="str">
            <v>Brunswick Corp.</v>
          </cell>
          <cell r="C13">
            <v>1939.6867500000001</v>
          </cell>
          <cell r="D13">
            <v>2052.3867500000001</v>
          </cell>
          <cell r="F13">
            <v>0.67539382321969199</v>
          </cell>
          <cell r="G13">
            <v>0.61763068010833588</v>
          </cell>
          <cell r="I13">
            <v>5.3239604409857328</v>
          </cell>
          <cell r="J13">
            <v>4.7290017281105996</v>
          </cell>
          <cell r="L13">
            <v>7.7889440227703988</v>
          </cell>
          <cell r="M13">
            <v>6.6420283171521035</v>
          </cell>
        </row>
        <row r="15">
          <cell r="A15" t="str">
            <v>Coleman Co. Inc.</v>
          </cell>
          <cell r="C15">
            <v>880.37400000000002</v>
          </cell>
          <cell r="D15">
            <v>1175.6590000000001</v>
          </cell>
          <cell r="F15">
            <v>1.2925010993843449</v>
          </cell>
          <cell r="G15">
            <v>1.141194913609008</v>
          </cell>
          <cell r="I15">
            <v>9.1490972762645928</v>
          </cell>
          <cell r="J15">
            <v>8.0690391214824988</v>
          </cell>
          <cell r="L15">
            <v>11.250325358851676</v>
          </cell>
          <cell r="M15">
            <v>9.6603040262941668</v>
          </cell>
        </row>
        <row r="16">
          <cell r="A16" t="str">
            <v>Harley-Davidson Inc.</v>
          </cell>
          <cell r="C16">
            <v>2037.5915</v>
          </cell>
          <cell r="D16">
            <v>2024.7075</v>
          </cell>
          <cell r="F16">
            <v>1.1381999676198571</v>
          </cell>
          <cell r="G16">
            <v>1.0149891693782906</v>
          </cell>
          <cell r="I16">
            <v>9.0443235878766224</v>
          </cell>
          <cell r="J16">
            <v>7.7088251195516424</v>
          </cell>
          <cell r="L16">
            <v>11.133024496192229</v>
          </cell>
          <cell r="M16">
            <v>9.3889463384775187</v>
          </cell>
        </row>
        <row r="17">
          <cell r="A17" t="str">
            <v>Outboard Marine Corp. (2)</v>
          </cell>
          <cell r="C17">
            <v>407.5</v>
          </cell>
          <cell r="D17">
            <v>610.9</v>
          </cell>
          <cell r="F17">
            <v>0.50131298211061881</v>
          </cell>
          <cell r="G17">
            <v>0.45825519465906533</v>
          </cell>
          <cell r="I17">
            <v>4.1027535258562793</v>
          </cell>
          <cell r="J17">
            <v>3.2356991525423724</v>
          </cell>
          <cell r="L17">
            <v>6.3044375644994837</v>
          </cell>
          <cell r="M17">
            <v>4.8561208267090619</v>
          </cell>
        </row>
        <row r="18">
          <cell r="A18" t="str">
            <v>Polaris Inds Inc.</v>
          </cell>
          <cell r="C18">
            <v>489.55500000000001</v>
          </cell>
          <cell r="D18">
            <v>471.42500000000001</v>
          </cell>
          <cell r="F18">
            <v>0.4400691900691901</v>
          </cell>
          <cell r="G18">
            <v>0.40592110531432246</v>
          </cell>
          <cell r="I18">
            <v>3.7926387771520513</v>
          </cell>
          <cell r="J18">
            <v>3.0978525148181735</v>
          </cell>
          <cell r="L18">
            <v>4.75226814516129</v>
          </cell>
          <cell r="M18">
            <v>3.8935644790961197</v>
          </cell>
        </row>
        <row r="19">
          <cell r="A19" t="str">
            <v>Tiffany &amp; Co. (3)</v>
          </cell>
          <cell r="C19">
            <v>755.80799999999999</v>
          </cell>
          <cell r="D19">
            <v>882.64800000000002</v>
          </cell>
          <cell r="F19">
            <v>1.1172759493670887</v>
          </cell>
          <cell r="G19">
            <v>0.99734237288135597</v>
          </cell>
          <cell r="I19">
            <v>9.0167330677290831</v>
          </cell>
          <cell r="J19">
            <v>7.9499932447646922</v>
          </cell>
          <cell r="L19">
            <v>11.062138112545432</v>
          </cell>
          <cell r="M19">
            <v>9.4984987893462467</v>
          </cell>
        </row>
        <row r="22">
          <cell r="D22" t="str">
            <v>Maximum</v>
          </cell>
          <cell r="F22">
            <v>1.2925010993843449</v>
          </cell>
          <cell r="G22">
            <v>1.141194913609008</v>
          </cell>
          <cell r="I22">
            <v>9.2903199544085293</v>
          </cell>
          <cell r="J22">
            <v>8.0690391214824988</v>
          </cell>
          <cell r="L22">
            <v>11.250325358851676</v>
          </cell>
          <cell r="M22">
            <v>9.6603040262941668</v>
          </cell>
        </row>
        <row r="23">
          <cell r="D23" t="str">
            <v>Mean</v>
          </cell>
          <cell r="F23">
            <v>0.88648404750314369</v>
          </cell>
          <cell r="G23">
            <v>0.78620465612304602</v>
          </cell>
          <cell r="I23">
            <v>7.2273720540864694</v>
          </cell>
          <cell r="J23">
            <v>6.0369976855846028</v>
          </cell>
          <cell r="L23">
            <v>9.1181159078263203</v>
          </cell>
          <cell r="M23">
            <v>7.4168148066196871</v>
          </cell>
        </row>
        <row r="24">
          <cell r="D24" t="str">
            <v>Median</v>
          </cell>
          <cell r="F24">
            <v>0.96355968412717874</v>
          </cell>
          <cell r="G24">
            <v>0.82715190651699499</v>
          </cell>
          <cell r="I24">
            <v>8.5579414350739782</v>
          </cell>
          <cell r="J24">
            <v>6.7527853017034243</v>
          </cell>
          <cell r="L24">
            <v>10.326894781295026</v>
          </cell>
          <cell r="M24">
            <v>7.6975278379411378</v>
          </cell>
        </row>
        <row r="25">
          <cell r="D25" t="str">
            <v>Minimum</v>
          </cell>
          <cell r="F25">
            <v>0.4400691900691901</v>
          </cell>
          <cell r="G25">
            <v>0.40592110531432246</v>
          </cell>
          <cell r="I25">
            <v>3.7926387771520513</v>
          </cell>
          <cell r="J25">
            <v>3.0978525148181735</v>
          </cell>
          <cell r="L25">
            <v>4.75226814516129</v>
          </cell>
          <cell r="M25">
            <v>3.8935644790961197</v>
          </cell>
        </row>
        <row r="32">
          <cell r="A32" t="str">
            <v>(1) LFY+1 ends 3/97</v>
          </cell>
        </row>
      </sheetData>
      <sheetData sheetId="1">
        <row r="1">
          <cell r="A1" t="str">
            <v>Implied Enterprise Value  based on Harley-Davidson multiples</v>
          </cell>
          <cell r="M1" t="str">
            <v>Conservative case</v>
          </cell>
        </row>
        <row r="4">
          <cell r="B4" t="str">
            <v>Juliet Financial Data (Lit. mm)</v>
          </cell>
        </row>
        <row r="5">
          <cell r="C5">
            <v>34669</v>
          </cell>
          <cell r="D5">
            <v>35034</v>
          </cell>
          <cell r="E5">
            <v>35400</v>
          </cell>
          <cell r="G5">
            <v>34669</v>
          </cell>
          <cell r="I5">
            <v>35034</v>
          </cell>
          <cell r="K5">
            <v>35400</v>
          </cell>
        </row>
        <row r="6">
          <cell r="G6" t="str">
            <v>Low</v>
          </cell>
          <cell r="H6" t="str">
            <v>High</v>
          </cell>
          <cell r="I6" t="str">
            <v>Low</v>
          </cell>
          <cell r="J6" t="str">
            <v>High</v>
          </cell>
          <cell r="K6" t="str">
            <v xml:space="preserve">Low </v>
          </cell>
          <cell r="L6" t="str">
            <v>High</v>
          </cell>
        </row>
        <row r="7">
          <cell r="B7" t="str">
            <v>Sales</v>
          </cell>
          <cell r="C7">
            <v>204143.05299999996</v>
          </cell>
          <cell r="D7">
            <v>288680.05161849223</v>
          </cell>
          <cell r="E7">
            <v>364177.89500000002</v>
          </cell>
          <cell r="G7">
            <v>1.0452744721091507</v>
          </cell>
          <cell r="H7">
            <v>1.3065930901364382</v>
          </cell>
          <cell r="I7">
            <v>0.91055997409588574</v>
          </cell>
          <cell r="J7">
            <v>1.1381999676198571</v>
          </cell>
          <cell r="K7">
            <v>0.81199133550263258</v>
          </cell>
          <cell r="L7">
            <v>1.0149891693782906</v>
          </cell>
          <cell r="N7">
            <v>0.8</v>
          </cell>
        </row>
        <row r="8">
          <cell r="B8" t="str">
            <v>EBITDA</v>
          </cell>
          <cell r="C8">
            <v>36893.052999999956</v>
          </cell>
          <cell r="D8">
            <v>67945.540874085127</v>
          </cell>
          <cell r="E8">
            <v>78033.467209047405</v>
          </cell>
          <cell r="G8">
            <v>8.1703836267864478</v>
          </cell>
          <cell r="H8">
            <v>10.212979533483059</v>
          </cell>
          <cell r="I8">
            <v>7.2354588703012981</v>
          </cell>
          <cell r="J8">
            <v>9.0443235878766224</v>
          </cell>
          <cell r="K8">
            <v>6.1670600956413146</v>
          </cell>
          <cell r="L8">
            <v>7.7088251195516424</v>
          </cell>
        </row>
        <row r="9">
          <cell r="B9" t="str">
            <v>EBIT</v>
          </cell>
          <cell r="C9">
            <v>31695.052999999956</v>
          </cell>
          <cell r="D9">
            <v>61919.540874085127</v>
          </cell>
          <cell r="E9">
            <v>66725.567209047411</v>
          </cell>
          <cell r="G9">
            <v>10.053210402540127</v>
          </cell>
          <cell r="H9">
            <v>12.566513003175158</v>
          </cell>
          <cell r="I9">
            <v>8.9064195969537838</v>
          </cell>
          <cell r="J9">
            <v>11.133024496192229</v>
          </cell>
          <cell r="K9">
            <v>7.5111570707820157</v>
          </cell>
          <cell r="L9">
            <v>9.3889463384775187</v>
          </cell>
        </row>
        <row r="10">
          <cell r="B10" t="str">
            <v>Net Income</v>
          </cell>
          <cell r="C10">
            <v>12781.465439999978</v>
          </cell>
          <cell r="D10">
            <v>23579.299619560861</v>
          </cell>
          <cell r="E10">
            <v>23932.604008393057</v>
          </cell>
          <cell r="G10">
            <v>15.560840877704464</v>
          </cell>
          <cell r="H10">
            <v>19.451051097130581</v>
          </cell>
          <cell r="I10">
            <v>14.927410256410255</v>
          </cell>
          <cell r="J10">
            <v>18.659262820512819</v>
          </cell>
          <cell r="K10">
            <v>12.524573184786785</v>
          </cell>
          <cell r="L10">
            <v>15.655716480983481</v>
          </cell>
        </row>
        <row r="12">
          <cell r="D12" t="str">
            <v>Implied Enterprise Value (Lit. mm)</v>
          </cell>
        </row>
        <row r="13">
          <cell r="D13">
            <v>34669</v>
          </cell>
          <cell r="F13">
            <v>35034</v>
          </cell>
          <cell r="H13">
            <v>35400</v>
          </cell>
        </row>
        <row r="14">
          <cell r="D14" t="str">
            <v>Low</v>
          </cell>
          <cell r="E14" t="str">
            <v>High</v>
          </cell>
          <cell r="F14" t="str">
            <v>Low</v>
          </cell>
          <cell r="G14" t="str">
            <v>High</v>
          </cell>
          <cell r="H14" t="str">
            <v xml:space="preserve">Low </v>
          </cell>
          <cell r="I14" t="str">
            <v>High</v>
          </cell>
        </row>
        <row r="15">
          <cell r="D15">
            <v>213385.52195932533</v>
          </cell>
          <cell r="E15">
            <v>266731.90244915662</v>
          </cell>
          <cell r="F15">
            <v>262860.50032373326</v>
          </cell>
          <cell r="G15">
            <v>328575.62540466653</v>
          </cell>
          <cell r="H15">
            <v>295709.29532158753</v>
          </cell>
          <cell r="I15">
            <v>369636.61915198434</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IVERS"/>
      <sheetName val="INCOME"/>
      <sheetName val="IncSta(L)"/>
      <sheetName val="BalSht(L)"/>
      <sheetName val="IncSta($)"/>
      <sheetName val="BalSht($)"/>
      <sheetName val="NET PROD"/>
      <sheetName val="NET PROD $"/>
      <sheetName val="marketing"/>
      <sheetName val="VENTAS"/>
      <sheetName val="DESCRIPCIÓN"/>
      <sheetName val="FABBRICATI"/>
    </sheetNames>
    <sheetDataSet>
      <sheetData sheetId="0" refreshError="1"/>
      <sheetData sheetId="1" refreshError="1">
        <row r="1">
          <cell r="A1" t="str">
            <v>Div:</v>
          </cell>
          <cell r="B1" t="str">
            <v>CERCASA   GENERAL</v>
          </cell>
          <cell r="D1" t="str">
            <v xml:space="preserve">                                                 COMPAÑIA  CERVECERA  DE  CANARIAS  S. A.</v>
          </cell>
        </row>
        <row r="2">
          <cell r="A2" t="str">
            <v>SAB -IB.I. REPORTING</v>
          </cell>
          <cell r="G2" t="str">
            <v>Date of Issue:</v>
          </cell>
          <cell r="J2">
            <v>36551.646234837965</v>
          </cell>
        </row>
        <row r="3">
          <cell r="A3" t="str">
            <v>Schedule:</v>
          </cell>
          <cell r="C3" t="str">
            <v>1.0</v>
          </cell>
          <cell r="D3" t="str">
            <v>INCOME  STATEMENT</v>
          </cell>
          <cell r="G3" t="str">
            <v>Dep.Concerned:</v>
          </cell>
          <cell r="J3" t="str">
            <v>Contabilidad Analítica</v>
          </cell>
          <cell r="M3" t="str">
            <v>Indice:</v>
          </cell>
          <cell r="N3" t="str">
            <v>PLAN 1.0</v>
          </cell>
        </row>
        <row r="4">
          <cell r="A4" t="str">
            <v>STRATEGIC 3 - YEARS PLAN</v>
          </cell>
          <cell r="G4" t="str">
            <v>Approved by:</v>
          </cell>
          <cell r="J4" t="str">
            <v>Mr.Eugenio Castillo</v>
          </cell>
          <cell r="M4" t="str">
            <v>Currency:</v>
          </cell>
          <cell r="N4" t="str">
            <v>* 000 Ptas</v>
          </cell>
        </row>
        <row r="6">
          <cell r="F6" t="str">
            <v>Actual</v>
          </cell>
          <cell r="G6" t="str">
            <v>F'cast</v>
          </cell>
          <cell r="K6" t="str">
            <v>3 - Years Plan</v>
          </cell>
        </row>
        <row r="7">
          <cell r="F7" t="str">
            <v>Prior</v>
          </cell>
          <cell r="G7" t="str">
            <v>Current</v>
          </cell>
          <cell r="J7" t="str">
            <v>Next</v>
          </cell>
          <cell r="K7" t="str">
            <v>Next</v>
          </cell>
          <cell r="L7" t="str">
            <v>Next</v>
          </cell>
        </row>
        <row r="8">
          <cell r="F8" t="str">
            <v>Year</v>
          </cell>
          <cell r="G8" t="str">
            <v>Year</v>
          </cell>
          <cell r="J8" t="str">
            <v>Year 1</v>
          </cell>
          <cell r="K8" t="str">
            <v>Year 2</v>
          </cell>
          <cell r="L8" t="str">
            <v>Year 3</v>
          </cell>
        </row>
        <row r="9">
          <cell r="A9">
            <v>10</v>
          </cell>
          <cell r="B9" t="str">
            <v>VOLUMES IN HL</v>
          </cell>
        </row>
        <row r="10">
          <cell r="A10">
            <v>20</v>
          </cell>
          <cell r="B10" t="str">
            <v xml:space="preserve">Beer   </v>
          </cell>
          <cell r="F10">
            <v>0</v>
          </cell>
          <cell r="G10">
            <v>0</v>
          </cell>
          <cell r="J10">
            <v>972583</v>
          </cell>
          <cell r="K10">
            <v>957037.22820163472</v>
          </cell>
          <cell r="L10">
            <v>961991.05040872004</v>
          </cell>
        </row>
        <row r="11">
          <cell r="A11">
            <v>30</v>
          </cell>
          <cell r="B11" t="str">
            <v>Imported Beer</v>
          </cell>
          <cell r="F11">
            <v>0</v>
          </cell>
          <cell r="G11">
            <v>0</v>
          </cell>
          <cell r="J11">
            <v>7917</v>
          </cell>
          <cell r="K11">
            <v>8463</v>
          </cell>
          <cell r="L11">
            <v>9009</v>
          </cell>
        </row>
        <row r="12">
          <cell r="A12">
            <v>40</v>
          </cell>
          <cell r="B12" t="str">
            <v>Water</v>
          </cell>
          <cell r="F12">
            <v>0</v>
          </cell>
          <cell r="G12">
            <v>0</v>
          </cell>
          <cell r="J12">
            <v>172000</v>
          </cell>
          <cell r="K12">
            <v>185000</v>
          </cell>
          <cell r="L12">
            <v>200000</v>
          </cell>
        </row>
        <row r="13">
          <cell r="A13">
            <v>50</v>
          </cell>
        </row>
        <row r="14">
          <cell r="A14">
            <v>60</v>
          </cell>
        </row>
        <row r="15">
          <cell r="A15">
            <v>70</v>
          </cell>
          <cell r="B15" t="str">
            <v>TOTAL VOLUME</v>
          </cell>
          <cell r="F15">
            <v>0</v>
          </cell>
          <cell r="G15">
            <v>0</v>
          </cell>
          <cell r="J15">
            <v>1152500</v>
          </cell>
          <cell r="K15">
            <v>1150500.2282016347</v>
          </cell>
          <cell r="L15">
            <v>1171000.05040872</v>
          </cell>
        </row>
        <row r="16">
          <cell r="A16">
            <v>80</v>
          </cell>
          <cell r="B16" t="str">
            <v>REVENUE</v>
          </cell>
        </row>
        <row r="17">
          <cell r="A17">
            <v>90</v>
          </cell>
          <cell r="B17" t="str">
            <v xml:space="preserve">Beer   </v>
          </cell>
          <cell r="F17">
            <v>0</v>
          </cell>
          <cell r="G17">
            <v>0</v>
          </cell>
          <cell r="J17">
            <v>19152077.277306326</v>
          </cell>
          <cell r="K17">
            <v>19280375.210470881</v>
          </cell>
          <cell r="L17">
            <v>19826077.898444876</v>
          </cell>
        </row>
        <row r="18">
          <cell r="A18">
            <v>100</v>
          </cell>
          <cell r="B18" t="str">
            <v>Imported Beer</v>
          </cell>
          <cell r="F18">
            <v>0</v>
          </cell>
          <cell r="G18">
            <v>0</v>
          </cell>
          <cell r="J18">
            <v>328525.8548264</v>
          </cell>
          <cell r="K18">
            <v>358361.64015626698</v>
          </cell>
          <cell r="L18">
            <v>389178.30310542235</v>
          </cell>
        </row>
        <row r="19">
          <cell r="A19">
            <v>110</v>
          </cell>
          <cell r="B19" t="str">
            <v>Water</v>
          </cell>
          <cell r="F19">
            <v>0</v>
          </cell>
          <cell r="G19">
            <v>0</v>
          </cell>
          <cell r="J19">
            <v>633978.65456566669</v>
          </cell>
          <cell r="K19">
            <v>681709.15119244007</v>
          </cell>
          <cell r="L19">
            <v>739645.50392325514</v>
          </cell>
        </row>
        <row r="20">
          <cell r="A20">
            <v>120</v>
          </cell>
        </row>
        <row r="21">
          <cell r="A21">
            <v>130</v>
          </cell>
          <cell r="B21" t="str">
            <v>Spent Grains</v>
          </cell>
          <cell r="F21">
            <v>0</v>
          </cell>
          <cell r="G21">
            <v>0</v>
          </cell>
          <cell r="J21">
            <v>37879.531446531219</v>
          </cell>
          <cell r="K21">
            <v>37889.182561153742</v>
          </cell>
          <cell r="L21">
            <v>38751.707105969967</v>
          </cell>
        </row>
        <row r="22">
          <cell r="A22">
            <v>140</v>
          </cell>
          <cell r="B22" t="str">
            <v>CO2</v>
          </cell>
          <cell r="F22">
            <v>0</v>
          </cell>
          <cell r="G22">
            <v>0</v>
          </cell>
          <cell r="J22">
            <v>83694.879250701037</v>
          </cell>
          <cell r="K22">
            <v>84867.057171484194</v>
          </cell>
          <cell r="L22">
            <v>87761.608051755116</v>
          </cell>
        </row>
        <row r="23">
          <cell r="A23">
            <v>150</v>
          </cell>
          <cell r="B23" t="str">
            <v xml:space="preserve">TOTAL GROSS REVENUE </v>
          </cell>
          <cell r="F23">
            <v>0</v>
          </cell>
          <cell r="G23">
            <v>0</v>
          </cell>
          <cell r="J23">
            <v>20236156.197395623</v>
          </cell>
          <cell r="K23">
            <v>20443202.241552226</v>
          </cell>
          <cell r="L23">
            <v>21081415.020631276</v>
          </cell>
        </row>
        <row r="24">
          <cell r="A24">
            <v>160</v>
          </cell>
          <cell r="B24" t="str">
            <v>Discounts on Revenue</v>
          </cell>
          <cell r="F24">
            <v>0</v>
          </cell>
          <cell r="G24">
            <v>0</v>
          </cell>
          <cell r="J24">
            <v>1625287</v>
          </cell>
          <cell r="K24">
            <v>1869607</v>
          </cell>
          <cell r="L24">
            <v>2021747.1327820108</v>
          </cell>
        </row>
        <row r="25">
          <cell r="A25">
            <v>170</v>
          </cell>
          <cell r="B25" t="str">
            <v xml:space="preserve">TOTAL NET REVENUE </v>
          </cell>
          <cell r="F25">
            <v>0</v>
          </cell>
          <cell r="G25">
            <v>0</v>
          </cell>
          <cell r="J25">
            <v>18610869.197395623</v>
          </cell>
          <cell r="K25">
            <v>18573595.241552226</v>
          </cell>
          <cell r="L25">
            <v>19059667.887849264</v>
          </cell>
        </row>
        <row r="26">
          <cell r="A26">
            <v>180</v>
          </cell>
          <cell r="B26" t="str">
            <v>Excise Duty</v>
          </cell>
          <cell r="F26">
            <v>0</v>
          </cell>
          <cell r="G26">
            <v>0</v>
          </cell>
          <cell r="J26">
            <v>1326083.970375</v>
          </cell>
          <cell r="K26">
            <v>1326688.0077797186</v>
          </cell>
          <cell r="L26">
            <v>1355609.2985886005</v>
          </cell>
        </row>
        <row r="27">
          <cell r="A27">
            <v>190</v>
          </cell>
          <cell r="B27" t="str">
            <v>Variable Costs</v>
          </cell>
          <cell r="F27">
            <v>0</v>
          </cell>
          <cell r="G27">
            <v>0</v>
          </cell>
          <cell r="J27">
            <v>5520359.9483651193</v>
          </cell>
          <cell r="K27">
            <v>5609796.3402497331</v>
          </cell>
          <cell r="L27">
            <v>5789869.5115497513</v>
          </cell>
        </row>
        <row r="28">
          <cell r="A28">
            <v>200</v>
          </cell>
          <cell r="B28" t="str">
            <v>GROSS MARGIN</v>
          </cell>
          <cell r="F28">
            <v>0</v>
          </cell>
          <cell r="G28">
            <v>0</v>
          </cell>
          <cell r="J28">
            <v>11764425.278655503</v>
          </cell>
          <cell r="K28">
            <v>11637110.893522777</v>
          </cell>
          <cell r="L28">
            <v>11914189.077710912</v>
          </cell>
        </row>
        <row r="29">
          <cell r="A29">
            <v>210</v>
          </cell>
          <cell r="B29" t="str">
            <v>Fixed Costs</v>
          </cell>
          <cell r="F29">
            <v>0</v>
          </cell>
          <cell r="G29">
            <v>0</v>
          </cell>
          <cell r="J29">
            <v>9949647.9199219793</v>
          </cell>
          <cell r="K29">
            <v>9746478.7967382018</v>
          </cell>
          <cell r="L29">
            <v>9767998.356226055</v>
          </cell>
        </row>
        <row r="30">
          <cell r="A30">
            <v>220</v>
          </cell>
          <cell r="B30" t="str">
            <v>Misc.Income</v>
          </cell>
          <cell r="F30">
            <v>0</v>
          </cell>
          <cell r="G30">
            <v>0</v>
          </cell>
          <cell r="J30">
            <v>223457.117</v>
          </cell>
          <cell r="K30">
            <v>233764.747989</v>
          </cell>
          <cell r="L30">
            <v>45547.105704812995</v>
          </cell>
        </row>
        <row r="31">
          <cell r="A31">
            <v>230</v>
          </cell>
          <cell r="B31" t="str">
            <v>PROFIT BEFORE CHARGES</v>
          </cell>
          <cell r="F31">
            <v>0</v>
          </cell>
          <cell r="G31">
            <v>0</v>
          </cell>
          <cell r="J31">
            <v>2038234.4757335237</v>
          </cell>
          <cell r="K31">
            <v>2124396.8447735747</v>
          </cell>
          <cell r="L31">
            <v>2191737.8271896695</v>
          </cell>
        </row>
        <row r="32">
          <cell r="A32">
            <v>240</v>
          </cell>
          <cell r="B32" t="str">
            <v>Technical Fees to Group</v>
          </cell>
          <cell r="F32">
            <v>0</v>
          </cell>
          <cell r="G32">
            <v>0</v>
          </cell>
          <cell r="J32">
            <v>0</v>
          </cell>
          <cell r="K32">
            <v>0</v>
          </cell>
          <cell r="L32">
            <v>0</v>
          </cell>
        </row>
        <row r="33">
          <cell r="A33">
            <v>250</v>
          </cell>
          <cell r="B33" t="str">
            <v>Interest (net)</v>
          </cell>
          <cell r="F33">
            <v>0</v>
          </cell>
          <cell r="G33">
            <v>0</v>
          </cell>
          <cell r="J33">
            <v>100000</v>
          </cell>
          <cell r="K33">
            <v>70000</v>
          </cell>
          <cell r="L33">
            <v>35000</v>
          </cell>
        </row>
        <row r="34">
          <cell r="A34">
            <v>260</v>
          </cell>
          <cell r="B34" t="str">
            <v>Other</v>
          </cell>
          <cell r="F34">
            <v>0</v>
          </cell>
          <cell r="G34">
            <v>0</v>
          </cell>
          <cell r="J34">
            <v>0</v>
          </cell>
          <cell r="K34">
            <v>0</v>
          </cell>
          <cell r="L34">
            <v>0</v>
          </cell>
        </row>
        <row r="35">
          <cell r="A35">
            <v>270</v>
          </cell>
          <cell r="B35" t="str">
            <v>PROFIT BEFORE TAX</v>
          </cell>
          <cell r="F35">
            <v>0</v>
          </cell>
          <cell r="G35">
            <v>0</v>
          </cell>
          <cell r="J35">
            <v>2138234.4757335237</v>
          </cell>
          <cell r="K35">
            <v>2194396.8447735747</v>
          </cell>
          <cell r="L35">
            <v>2226737.8271896695</v>
          </cell>
        </row>
        <row r="36">
          <cell r="A36">
            <v>280</v>
          </cell>
          <cell r="B36" t="str">
            <v>Tax</v>
          </cell>
          <cell r="F36">
            <v>0</v>
          </cell>
          <cell r="G36">
            <v>0</v>
          </cell>
          <cell r="J36">
            <v>0</v>
          </cell>
          <cell r="K36">
            <v>0</v>
          </cell>
          <cell r="L36">
            <v>0</v>
          </cell>
        </row>
        <row r="37">
          <cell r="A37">
            <v>290</v>
          </cell>
          <cell r="B37" t="str">
            <v>PROFIT AFTER TAX</v>
          </cell>
          <cell r="F37">
            <v>0</v>
          </cell>
          <cell r="G37">
            <v>0</v>
          </cell>
          <cell r="J37">
            <v>2138234.4757335237</v>
          </cell>
          <cell r="K37">
            <v>2194396.8447735747</v>
          </cell>
          <cell r="L37">
            <v>2226737.8271896695</v>
          </cell>
        </row>
        <row r="38">
          <cell r="A38">
            <v>300</v>
          </cell>
          <cell r="B38" t="str">
            <v>Dividends</v>
          </cell>
          <cell r="F38">
            <v>0</v>
          </cell>
          <cell r="G38">
            <v>0</v>
          </cell>
          <cell r="J38">
            <v>0</v>
          </cell>
          <cell r="K38">
            <v>0</v>
          </cell>
          <cell r="L38">
            <v>0</v>
          </cell>
        </row>
        <row r="39">
          <cell r="A39">
            <v>310</v>
          </cell>
          <cell r="B39" t="str">
            <v>RETAINED PROFIT</v>
          </cell>
          <cell r="F39">
            <v>0</v>
          </cell>
          <cell r="G39">
            <v>0</v>
          </cell>
          <cell r="J39">
            <v>2138234.4757335237</v>
          </cell>
          <cell r="K39">
            <v>2194396.8447735747</v>
          </cell>
          <cell r="L39">
            <v>2226737.8271896695</v>
          </cell>
        </row>
        <row r="98">
          <cell r="A98" t="str">
            <v>Div:</v>
          </cell>
          <cell r="B98" t="str">
            <v>CERCASA   GENERAL</v>
          </cell>
          <cell r="D98" t="str">
            <v xml:space="preserve">                                                 COMPAÑIA  CERVECERA  DE  CANARIAS  S. A.</v>
          </cell>
        </row>
        <row r="99">
          <cell r="A99" t="str">
            <v>SAB -IB.I. REPORTING</v>
          </cell>
          <cell r="G99" t="str">
            <v>Date of Issue:</v>
          </cell>
          <cell r="J99">
            <v>36551.646234837965</v>
          </cell>
        </row>
        <row r="100">
          <cell r="A100" t="str">
            <v>Schedule:</v>
          </cell>
          <cell r="C100" t="str">
            <v>3.0</v>
          </cell>
          <cell r="D100" t="str">
            <v>PER UNIT ANALYSIS (PTAS/HL)</v>
          </cell>
          <cell r="G100" t="str">
            <v>Dep.Concerned:</v>
          </cell>
          <cell r="J100" t="str">
            <v>Contabilidad Analítica</v>
          </cell>
          <cell r="M100" t="str">
            <v>Indice:</v>
          </cell>
          <cell r="N100" t="str">
            <v>PLAN 3.0</v>
          </cell>
        </row>
        <row r="101">
          <cell r="A101" t="str">
            <v>STRATEGIC 3 - YEARS PLAN</v>
          </cell>
          <cell r="G101" t="str">
            <v>Approved by:</v>
          </cell>
          <cell r="J101" t="str">
            <v>Mr.Eugenio Castillo</v>
          </cell>
          <cell r="M101" t="str">
            <v>Currency:</v>
          </cell>
          <cell r="N101" t="str">
            <v xml:space="preserve"> Ptas</v>
          </cell>
        </row>
        <row r="103">
          <cell r="F103" t="str">
            <v>Actual</v>
          </cell>
          <cell r="G103" t="str">
            <v>F'cast</v>
          </cell>
          <cell r="K103" t="str">
            <v>3 - Years Plan</v>
          </cell>
        </row>
        <row r="104">
          <cell r="F104" t="str">
            <v>Prior</v>
          </cell>
          <cell r="G104" t="str">
            <v>Current</v>
          </cell>
          <cell r="J104" t="str">
            <v>Next</v>
          </cell>
          <cell r="K104" t="str">
            <v>Next</v>
          </cell>
          <cell r="L104" t="str">
            <v>Next</v>
          </cell>
        </row>
        <row r="105">
          <cell r="F105" t="str">
            <v>Year</v>
          </cell>
          <cell r="G105" t="str">
            <v>Year</v>
          </cell>
          <cell r="J105" t="str">
            <v>Year 1</v>
          </cell>
          <cell r="K105" t="str">
            <v>Year 2</v>
          </cell>
          <cell r="L105" t="str">
            <v>Year 3</v>
          </cell>
        </row>
        <row r="106">
          <cell r="A106">
            <v>10</v>
          </cell>
          <cell r="B106" t="str">
            <v>T O T A L   N E T  R E V E N U E</v>
          </cell>
        </row>
        <row r="107">
          <cell r="A107">
            <v>20</v>
          </cell>
          <cell r="B107" t="str">
            <v xml:space="preserve">Beer   </v>
          </cell>
          <cell r="F107" t="e">
            <v>#DIV/0!</v>
          </cell>
          <cell r="G107" t="e">
            <v>#DIV/0!</v>
          </cell>
          <cell r="J107" t="e">
            <v>#REF!</v>
          </cell>
          <cell r="K107" t="e">
            <v>#REF!</v>
          </cell>
          <cell r="L107" t="e">
            <v>#REF!</v>
          </cell>
        </row>
        <row r="108">
          <cell r="A108">
            <v>30</v>
          </cell>
          <cell r="B108" t="str">
            <v>Imported Beer</v>
          </cell>
          <cell r="F108" t="e">
            <v>#DIV/0!</v>
          </cell>
          <cell r="G108" t="e">
            <v>#DIV/0!</v>
          </cell>
          <cell r="J108" t="e">
            <v>#REF!</v>
          </cell>
          <cell r="K108" t="e">
            <v>#REF!</v>
          </cell>
          <cell r="L108" t="e">
            <v>#REF!</v>
          </cell>
        </row>
        <row r="109">
          <cell r="A109">
            <v>40</v>
          </cell>
          <cell r="B109" t="str">
            <v>Water</v>
          </cell>
          <cell r="F109" t="e">
            <v>#DIV/0!</v>
          </cell>
          <cell r="G109" t="e">
            <v>#DIV/0!</v>
          </cell>
          <cell r="J109" t="e">
            <v>#REF!</v>
          </cell>
          <cell r="K109" t="e">
            <v>#REF!</v>
          </cell>
          <cell r="L109" t="e">
            <v>#REF!</v>
          </cell>
        </row>
        <row r="110">
          <cell r="A110">
            <v>50</v>
          </cell>
          <cell r="B110" t="str">
            <v>Spent Grains</v>
          </cell>
          <cell r="F110" t="e">
            <v>#DIV/0!</v>
          </cell>
          <cell r="G110" t="e">
            <v>#DIV/0!</v>
          </cell>
          <cell r="J110">
            <v>38.94735096802146</v>
          </cell>
          <cell r="K110">
            <v>39.590082229456399</v>
          </cell>
          <cell r="L110">
            <v>40.282814574528082</v>
          </cell>
        </row>
        <row r="111">
          <cell r="A111">
            <v>60</v>
          </cell>
          <cell r="B111" t="str">
            <v>CO2</v>
          </cell>
          <cell r="F111">
            <v>298.65304400359963</v>
          </cell>
          <cell r="G111">
            <v>309.244511821478</v>
          </cell>
          <cell r="J111">
            <v>281.94333586222348</v>
          </cell>
          <cell r="K111">
            <v>290.40163593809018</v>
          </cell>
          <cell r="L111">
            <v>299.11368501623292</v>
          </cell>
        </row>
        <row r="112">
          <cell r="A112">
            <v>70</v>
          </cell>
        </row>
        <row r="113">
          <cell r="A113">
            <v>80</v>
          </cell>
          <cell r="B113" t="str">
            <v>V A R I A B L E   C O S T S</v>
          </cell>
        </row>
        <row r="114">
          <cell r="A114">
            <v>90</v>
          </cell>
          <cell r="B114" t="str">
            <v xml:space="preserve">Beer   </v>
          </cell>
          <cell r="F114" t="e">
            <v>#DIV/0!</v>
          </cell>
          <cell r="G114" t="e">
            <v>#DIV/0!</v>
          </cell>
          <cell r="J114" t="e">
            <v>#REF!</v>
          </cell>
          <cell r="K114" t="e">
            <v>#REF!</v>
          </cell>
          <cell r="L114" t="e">
            <v>#REF!</v>
          </cell>
        </row>
        <row r="115">
          <cell r="A115">
            <v>100</v>
          </cell>
          <cell r="B115" t="str">
            <v>Imported Beer</v>
          </cell>
          <cell r="F115" t="e">
            <v>#DIV/0!</v>
          </cell>
          <cell r="G115" t="e">
            <v>#DIV/0!</v>
          </cell>
          <cell r="J115" t="e">
            <v>#REF!</v>
          </cell>
          <cell r="K115" t="e">
            <v>#REF!</v>
          </cell>
          <cell r="L115" t="e">
            <v>#REF!</v>
          </cell>
        </row>
        <row r="116">
          <cell r="A116">
            <v>110</v>
          </cell>
          <cell r="B116" t="str">
            <v>Water</v>
          </cell>
          <cell r="F116" t="e">
            <v>#DIV/0!</v>
          </cell>
          <cell r="G116" t="e">
            <v>#DIV/0!</v>
          </cell>
          <cell r="J116" t="e">
            <v>#REF!</v>
          </cell>
          <cell r="K116" t="e">
            <v>#REF!</v>
          </cell>
          <cell r="L116" t="e">
            <v>#REF!</v>
          </cell>
        </row>
        <row r="117">
          <cell r="A117">
            <v>120</v>
          </cell>
          <cell r="B117" t="str">
            <v>Other(Provisions/Var.Stocks)</v>
          </cell>
          <cell r="F117" t="e">
            <v>#DIV/0!</v>
          </cell>
          <cell r="G117" t="e">
            <v>#DIV/0!</v>
          </cell>
          <cell r="J117" t="e">
            <v>#REF!</v>
          </cell>
          <cell r="K117" t="e">
            <v>#REF!</v>
          </cell>
          <cell r="L117" t="e">
            <v>#REF!</v>
          </cell>
        </row>
        <row r="118">
          <cell r="A118">
            <v>130</v>
          </cell>
        </row>
        <row r="119">
          <cell r="A119">
            <v>140</v>
          </cell>
          <cell r="B119" t="str">
            <v xml:space="preserve">E X C I S E   D U T Y </v>
          </cell>
        </row>
        <row r="120">
          <cell r="A120">
            <v>150</v>
          </cell>
          <cell r="B120" t="str">
            <v xml:space="preserve">Beer   </v>
          </cell>
          <cell r="F120" t="e">
            <v>#DIV/0!</v>
          </cell>
          <cell r="G120" t="e">
            <v>#DIV/0!</v>
          </cell>
          <cell r="J120">
            <v>1363.4661210148647</v>
          </cell>
          <cell r="K120">
            <v>1386.2449324700706</v>
          </cell>
          <cell r="L120">
            <v>1409.1703847064318</v>
          </cell>
        </row>
        <row r="121">
          <cell r="A121">
            <v>160</v>
          </cell>
          <cell r="B121" t="str">
            <v>Imported Beer</v>
          </cell>
          <cell r="F121">
            <v>0</v>
          </cell>
          <cell r="G121">
            <v>0</v>
          </cell>
          <cell r="J121">
            <v>0</v>
          </cell>
          <cell r="K121">
            <v>0</v>
          </cell>
          <cell r="L121">
            <v>0</v>
          </cell>
        </row>
        <row r="122">
          <cell r="A122">
            <v>170</v>
          </cell>
          <cell r="B122" t="str">
            <v>Water</v>
          </cell>
          <cell r="F122">
            <v>0</v>
          </cell>
          <cell r="G122">
            <v>0</v>
          </cell>
          <cell r="J122">
            <v>0</v>
          </cell>
          <cell r="K122">
            <v>0</v>
          </cell>
          <cell r="L122">
            <v>0</v>
          </cell>
        </row>
        <row r="123">
          <cell r="A123">
            <v>180</v>
          </cell>
        </row>
        <row r="124">
          <cell r="A124">
            <v>190</v>
          </cell>
          <cell r="B124" t="str">
            <v>G R O S S S   M A R G I N</v>
          </cell>
        </row>
        <row r="125">
          <cell r="A125">
            <v>200</v>
          </cell>
          <cell r="B125" t="str">
            <v xml:space="preserve">Beer   </v>
          </cell>
          <cell r="F125" t="e">
            <v>#DIV/0!</v>
          </cell>
          <cell r="G125" t="e">
            <v>#DIV/0!</v>
          </cell>
          <cell r="J125" t="e">
            <v>#REF!</v>
          </cell>
          <cell r="K125" t="e">
            <v>#REF!</v>
          </cell>
          <cell r="L125" t="e">
            <v>#REF!</v>
          </cell>
        </row>
        <row r="126">
          <cell r="A126">
            <v>210</v>
          </cell>
          <cell r="B126" t="str">
            <v>Imported Beer</v>
          </cell>
          <cell r="F126" t="e">
            <v>#DIV/0!</v>
          </cell>
          <cell r="G126" t="e">
            <v>#DIV/0!</v>
          </cell>
          <cell r="J126" t="e">
            <v>#REF!</v>
          </cell>
          <cell r="K126" t="e">
            <v>#REF!</v>
          </cell>
          <cell r="L126" t="e">
            <v>#REF!</v>
          </cell>
        </row>
        <row r="127">
          <cell r="A127">
            <v>220</v>
          </cell>
          <cell r="B127" t="str">
            <v>Water</v>
          </cell>
          <cell r="F127" t="e">
            <v>#DIV/0!</v>
          </cell>
          <cell r="G127" t="e">
            <v>#DIV/0!</v>
          </cell>
          <cell r="J127" t="e">
            <v>#REF!</v>
          </cell>
          <cell r="K127" t="e">
            <v>#REF!</v>
          </cell>
          <cell r="L127" t="e">
            <v>#REF!</v>
          </cell>
        </row>
        <row r="128">
          <cell r="A128">
            <v>230</v>
          </cell>
          <cell r="B128" t="str">
            <v>Spent Grains</v>
          </cell>
          <cell r="F128" t="e">
            <v>#DIV/0!</v>
          </cell>
          <cell r="G128" t="e">
            <v>#DIV/0!</v>
          </cell>
          <cell r="J128">
            <v>38.94735096802146</v>
          </cell>
          <cell r="K128">
            <v>39.590082229456399</v>
          </cell>
          <cell r="L128">
            <v>40.282814574528082</v>
          </cell>
        </row>
        <row r="129">
          <cell r="A129">
            <v>240</v>
          </cell>
          <cell r="B129" t="str">
            <v>CO2</v>
          </cell>
          <cell r="F129">
            <v>298.65304400359963</v>
          </cell>
          <cell r="G129">
            <v>309.244511821478</v>
          </cell>
          <cell r="J129">
            <v>281.94333586222348</v>
          </cell>
          <cell r="K129">
            <v>290.40163593809018</v>
          </cell>
          <cell r="L129">
            <v>299.11368501623292</v>
          </cell>
        </row>
        <row r="130">
          <cell r="A130">
            <v>250</v>
          </cell>
          <cell r="B130" t="str">
            <v>Other(Provisions/Var.Stocks)</v>
          </cell>
          <cell r="F130" t="e">
            <v>#DIV/0!</v>
          </cell>
          <cell r="G130" t="e">
            <v>#DIV/0!</v>
          </cell>
          <cell r="J130" t="e">
            <v>#REF!</v>
          </cell>
          <cell r="K130" t="e">
            <v>#REF!</v>
          </cell>
          <cell r="L130" t="e">
            <v>#REF!</v>
          </cell>
        </row>
        <row r="131">
          <cell r="A131">
            <v>260</v>
          </cell>
        </row>
        <row r="132">
          <cell r="A132">
            <v>270</v>
          </cell>
          <cell r="B132" t="str">
            <v>F I X E D  C O S T S</v>
          </cell>
          <cell r="F132" t="e">
            <v>#DIV/0!</v>
          </cell>
          <cell r="G132" t="e">
            <v>#DIV/0!</v>
          </cell>
          <cell r="J132">
            <v>8633.1001474377263</v>
          </cell>
          <cell r="K132">
            <v>8471.5140056713244</v>
          </cell>
          <cell r="L132">
            <v>8341.5866231745094</v>
          </cell>
        </row>
        <row r="220">
          <cell r="A220" t="str">
            <v>Div:</v>
          </cell>
          <cell r="B220" t="str">
            <v>CERCASA   GENERAL</v>
          </cell>
          <cell r="D220" t="str">
            <v xml:space="preserve">                                                 COMPAÑIA  CERVECERA  DE  CANARIAS  S. A.</v>
          </cell>
        </row>
        <row r="221">
          <cell r="A221" t="str">
            <v>SAB -IB.I. REPORTING</v>
          </cell>
          <cell r="G221" t="str">
            <v>Date of Issue:</v>
          </cell>
          <cell r="J221">
            <v>36551.646234837965</v>
          </cell>
        </row>
        <row r="222">
          <cell r="A222" t="str">
            <v>Schedule:</v>
          </cell>
          <cell r="C222" t="str">
            <v>3.2</v>
          </cell>
          <cell r="D222" t="str">
            <v>ANALYSIS THOUSAND/PTAS</v>
          </cell>
          <cell r="G222" t="str">
            <v>Dep.Concerned:</v>
          </cell>
          <cell r="J222" t="str">
            <v>Contabilidad Analítica</v>
          </cell>
          <cell r="M222" t="str">
            <v>Indice:</v>
          </cell>
          <cell r="N222" t="str">
            <v>BUD 3.2</v>
          </cell>
        </row>
        <row r="223">
          <cell r="A223" t="str">
            <v>STRATEGIC 3 - YEARS PLAN</v>
          </cell>
          <cell r="G223" t="str">
            <v>Approved by:</v>
          </cell>
          <cell r="J223" t="str">
            <v>Mr.Eugenio Castillo</v>
          </cell>
          <cell r="M223" t="str">
            <v>Currency:</v>
          </cell>
          <cell r="N223" t="str">
            <v>*000 Ptas.</v>
          </cell>
        </row>
        <row r="225">
          <cell r="F225" t="str">
            <v>Actual</v>
          </cell>
          <cell r="G225" t="str">
            <v>F'cast</v>
          </cell>
          <cell r="K225" t="str">
            <v>3 - Years Plan</v>
          </cell>
        </row>
        <row r="226">
          <cell r="F226" t="str">
            <v>Prior</v>
          </cell>
          <cell r="G226" t="str">
            <v>Current</v>
          </cell>
          <cell r="J226" t="str">
            <v>Next</v>
          </cell>
          <cell r="K226" t="str">
            <v>Next</v>
          </cell>
          <cell r="L226" t="str">
            <v>Next</v>
          </cell>
        </row>
        <row r="227">
          <cell r="F227" t="str">
            <v>Year</v>
          </cell>
          <cell r="G227" t="str">
            <v>Year</v>
          </cell>
          <cell r="J227" t="str">
            <v>Year 1</v>
          </cell>
          <cell r="K227" t="str">
            <v>Year 2</v>
          </cell>
          <cell r="L227" t="str">
            <v>Year 3</v>
          </cell>
        </row>
        <row r="228">
          <cell r="A228">
            <v>10</v>
          </cell>
          <cell r="B228" t="str">
            <v>T O T A L   N E T  R E V E N U E</v>
          </cell>
        </row>
        <row r="229">
          <cell r="A229">
            <v>20</v>
          </cell>
          <cell r="B229" t="str">
            <v xml:space="preserve">Beer   </v>
          </cell>
          <cell r="F229">
            <v>16104032</v>
          </cell>
          <cell r="G229">
            <v>17651311.800000001</v>
          </cell>
          <cell r="J229" t="e">
            <v>#REF!</v>
          </cell>
          <cell r="K229" t="e">
            <v>#REF!</v>
          </cell>
          <cell r="L229" t="e">
            <v>#REF!</v>
          </cell>
        </row>
        <row r="230">
          <cell r="A230">
            <v>30</v>
          </cell>
          <cell r="B230" t="str">
            <v>Imported Beer</v>
          </cell>
          <cell r="F230">
            <v>272046</v>
          </cell>
          <cell r="G230">
            <v>287034.8</v>
          </cell>
          <cell r="J230" t="e">
            <v>#REF!</v>
          </cell>
          <cell r="K230" t="e">
            <v>#REF!</v>
          </cell>
          <cell r="L230" t="e">
            <v>#REF!</v>
          </cell>
        </row>
        <row r="231">
          <cell r="A231">
            <v>40</v>
          </cell>
          <cell r="B231" t="str">
            <v>Water</v>
          </cell>
          <cell r="F231">
            <v>443387</v>
          </cell>
          <cell r="G231">
            <v>513054.28814715857</v>
          </cell>
          <cell r="J231" t="e">
            <v>#REF!</v>
          </cell>
          <cell r="K231" t="e">
            <v>#REF!</v>
          </cell>
          <cell r="L231" t="e">
            <v>#REF!</v>
          </cell>
        </row>
        <row r="232">
          <cell r="A232">
            <v>50</v>
          </cell>
          <cell r="B232" t="str">
            <v>Spent Grains</v>
          </cell>
          <cell r="F232">
            <v>42543</v>
          </cell>
          <cell r="G232">
            <v>42616.0504</v>
          </cell>
          <cell r="J232">
            <v>37879.531446531219</v>
          </cell>
          <cell r="K232">
            <v>37889.182561153742</v>
          </cell>
          <cell r="L232">
            <v>38751.707105969967</v>
          </cell>
        </row>
        <row r="233">
          <cell r="A233">
            <v>60</v>
          </cell>
          <cell r="B233" t="str">
            <v>CO2</v>
          </cell>
          <cell r="F233">
            <v>87845</v>
          </cell>
          <cell r="G233">
            <v>91570.840799999991</v>
          </cell>
          <cell r="J233">
            <v>83694.879250701037</v>
          </cell>
          <cell r="K233">
            <v>84867.057171484194</v>
          </cell>
          <cell r="L233">
            <v>87761.608051755116</v>
          </cell>
        </row>
        <row r="234">
          <cell r="A234">
            <v>70</v>
          </cell>
        </row>
        <row r="235">
          <cell r="A235">
            <v>80</v>
          </cell>
          <cell r="B235" t="str">
            <v>V A R I A B L E   C O S T S</v>
          </cell>
        </row>
        <row r="236">
          <cell r="A236">
            <v>90</v>
          </cell>
          <cell r="B236" t="str">
            <v xml:space="preserve">Beer   </v>
          </cell>
          <cell r="F236">
            <v>4426482</v>
          </cell>
          <cell r="G236">
            <v>4701574</v>
          </cell>
          <cell r="J236" t="e">
            <v>#REF!</v>
          </cell>
          <cell r="K236" t="e">
            <v>#REF!</v>
          </cell>
          <cell r="L236" t="e">
            <v>#REF!</v>
          </cell>
        </row>
        <row r="237">
          <cell r="A237">
            <v>100</v>
          </cell>
          <cell r="B237" t="str">
            <v>Imported Beer</v>
          </cell>
          <cell r="F237">
            <v>153199</v>
          </cell>
          <cell r="G237">
            <v>153480</v>
          </cell>
          <cell r="J237" t="e">
            <v>#REF!</v>
          </cell>
          <cell r="K237" t="e">
            <v>#REF!</v>
          </cell>
          <cell r="L237" t="e">
            <v>#REF!</v>
          </cell>
        </row>
        <row r="238">
          <cell r="A238">
            <v>110</v>
          </cell>
          <cell r="B238" t="str">
            <v>Water</v>
          </cell>
          <cell r="F238">
            <v>247015</v>
          </cell>
          <cell r="G238">
            <v>280830</v>
          </cell>
          <cell r="J238" t="e">
            <v>#REF!</v>
          </cell>
          <cell r="K238" t="e">
            <v>#REF!</v>
          </cell>
          <cell r="L238" t="e">
            <v>#REF!</v>
          </cell>
        </row>
        <row r="239">
          <cell r="A239">
            <v>120</v>
          </cell>
          <cell r="B239" t="str">
            <v>Other(Provisions/Var.Stocks)</v>
          </cell>
          <cell r="F239">
            <v>209021</v>
          </cell>
          <cell r="G239">
            <v>-10383</v>
          </cell>
          <cell r="J239" t="e">
            <v>#REF!</v>
          </cell>
          <cell r="K239" t="e">
            <v>#REF!</v>
          </cell>
          <cell r="L239" t="e">
            <v>#REF!</v>
          </cell>
        </row>
        <row r="240">
          <cell r="A240">
            <v>130</v>
          </cell>
        </row>
        <row r="241">
          <cell r="A241">
            <v>140</v>
          </cell>
          <cell r="B241" t="str">
            <v xml:space="preserve">E X C I S E   D U T Y </v>
          </cell>
        </row>
        <row r="242">
          <cell r="A242">
            <v>150</v>
          </cell>
          <cell r="B242" t="str">
            <v xml:space="preserve">Beer   </v>
          </cell>
          <cell r="F242">
            <v>1270287</v>
          </cell>
          <cell r="G242">
            <v>1284836.1958999999</v>
          </cell>
          <cell r="J242">
            <v>1326083.970375</v>
          </cell>
          <cell r="K242">
            <v>1326688.0077797186</v>
          </cell>
          <cell r="L242">
            <v>1355609.2985886005</v>
          </cell>
        </row>
        <row r="243">
          <cell r="A243">
            <v>160</v>
          </cell>
          <cell r="B243" t="str">
            <v>Imported Beer</v>
          </cell>
          <cell r="F243">
            <v>0</v>
          </cell>
          <cell r="G243">
            <v>0</v>
          </cell>
          <cell r="J243">
            <v>0</v>
          </cell>
          <cell r="K243">
            <v>0</v>
          </cell>
          <cell r="L243">
            <v>0</v>
          </cell>
        </row>
        <row r="244">
          <cell r="A244">
            <v>170</v>
          </cell>
          <cell r="B244" t="str">
            <v>Water</v>
          </cell>
          <cell r="F244">
            <v>0</v>
          </cell>
          <cell r="G244">
            <v>0</v>
          </cell>
          <cell r="J244">
            <v>0</v>
          </cell>
          <cell r="K244">
            <v>0</v>
          </cell>
          <cell r="L244">
            <v>0</v>
          </cell>
        </row>
        <row r="245">
          <cell r="A245">
            <v>180</v>
          </cell>
        </row>
        <row r="246">
          <cell r="A246">
            <v>190</v>
          </cell>
          <cell r="B246" t="str">
            <v>G R O S S S   M A R G I N</v>
          </cell>
        </row>
        <row r="247">
          <cell r="A247">
            <v>200</v>
          </cell>
          <cell r="B247" t="str">
            <v xml:space="preserve">Beer   </v>
          </cell>
          <cell r="F247">
            <v>10407263</v>
          </cell>
          <cell r="G247">
            <v>11664901.6041</v>
          </cell>
          <cell r="J247" t="e">
            <v>#REF!</v>
          </cell>
          <cell r="K247" t="e">
            <v>#REF!</v>
          </cell>
          <cell r="L247" t="e">
            <v>#REF!</v>
          </cell>
        </row>
        <row r="248">
          <cell r="A248">
            <v>210</v>
          </cell>
          <cell r="B248" t="str">
            <v>Imported Beer</v>
          </cell>
          <cell r="F248">
            <v>118847</v>
          </cell>
          <cell r="G248">
            <v>133554.79999999999</v>
          </cell>
          <cell r="J248" t="e">
            <v>#REF!</v>
          </cell>
          <cell r="K248" t="e">
            <v>#REF!</v>
          </cell>
          <cell r="L248" t="e">
            <v>#REF!</v>
          </cell>
        </row>
        <row r="249">
          <cell r="A249">
            <v>220</v>
          </cell>
          <cell r="B249" t="str">
            <v>Water</v>
          </cell>
          <cell r="F249">
            <v>196372</v>
          </cell>
          <cell r="G249">
            <v>232224.28814715857</v>
          </cell>
          <cell r="J249" t="e">
            <v>#REF!</v>
          </cell>
          <cell r="K249" t="e">
            <v>#REF!</v>
          </cell>
          <cell r="L249" t="e">
            <v>#REF!</v>
          </cell>
        </row>
        <row r="250">
          <cell r="A250">
            <v>230</v>
          </cell>
          <cell r="B250" t="str">
            <v>Spent Grains</v>
          </cell>
          <cell r="F250">
            <v>42543</v>
          </cell>
          <cell r="G250">
            <v>42616.0504</v>
          </cell>
          <cell r="J250">
            <v>37879.531446531219</v>
          </cell>
          <cell r="K250">
            <v>37889.182561153742</v>
          </cell>
          <cell r="L250">
            <v>38751.707105969967</v>
          </cell>
        </row>
        <row r="251">
          <cell r="A251">
            <v>240</v>
          </cell>
          <cell r="B251" t="str">
            <v>CO2</v>
          </cell>
          <cell r="F251">
            <v>87845</v>
          </cell>
          <cell r="G251">
            <v>91570.840799999991</v>
          </cell>
          <cell r="J251">
            <v>83694.879250701037</v>
          </cell>
          <cell r="K251">
            <v>84867.057171484194</v>
          </cell>
          <cell r="L251">
            <v>87761.608051755116</v>
          </cell>
        </row>
        <row r="252">
          <cell r="A252">
            <v>250</v>
          </cell>
          <cell r="B252" t="str">
            <v>Other(Provisions/Var.Stocks)</v>
          </cell>
          <cell r="F252">
            <v>-209021</v>
          </cell>
          <cell r="G252">
            <v>10383</v>
          </cell>
          <cell r="J252" t="e">
            <v>#REF!</v>
          </cell>
          <cell r="K252" t="e">
            <v>#REF!</v>
          </cell>
          <cell r="L252" t="e">
            <v>#REF!</v>
          </cell>
        </row>
        <row r="253">
          <cell r="A253">
            <v>260</v>
          </cell>
        </row>
        <row r="254">
          <cell r="A254">
            <v>270</v>
          </cell>
          <cell r="B254" t="str">
            <v>F I X E D  C O S T S</v>
          </cell>
          <cell r="F254">
            <v>0</v>
          </cell>
          <cell r="G254">
            <v>0</v>
          </cell>
          <cell r="J254">
            <v>9949647.9199219793</v>
          </cell>
          <cell r="K254">
            <v>9746478.7967382018</v>
          </cell>
          <cell r="L254">
            <v>9767998.356226055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primas"/>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ocietes"/>
      <sheetName val="Tableau"/>
      <sheetName val="Sheet1"/>
      <sheetName val="Comparables"/>
      <sheetName val="Tableau1"/>
      <sheetName val="Price range"/>
      <sheetName val="Peers analysis"/>
      <sheetName val="Financials comparison"/>
      <sheetName val="Business mix"/>
      <sheetName val="Grafico backlog e EBIT"/>
      <sheetName val="Chart valuation"/>
      <sheetName val="Sheet3"/>
      <sheetName val="Sheet2"/>
      <sheetName val="Data for charts"/>
      <sheetName val="Peers"/>
      <sheetName val="REQUEST_TABLE"/>
    </sheetNames>
    <sheetDataSet>
      <sheetData sheetId="0" refreshError="1">
        <row r="1">
          <cell r="F1">
            <v>1</v>
          </cell>
          <cell r="G1">
            <v>1</v>
          </cell>
          <cell r="H1">
            <v>1</v>
          </cell>
          <cell r="I1">
            <v>1</v>
          </cell>
          <cell r="L1">
            <v>0</v>
          </cell>
          <cell r="M1">
            <v>0</v>
          </cell>
          <cell r="P1">
            <v>1</v>
          </cell>
          <cell r="Q1">
            <v>1</v>
          </cell>
          <cell r="R1">
            <v>-26</v>
          </cell>
          <cell r="S1">
            <v>6</v>
          </cell>
          <cell r="T1">
            <v>0</v>
          </cell>
          <cell r="U1">
            <v>1</v>
          </cell>
          <cell r="V1">
            <v>0</v>
          </cell>
        </row>
        <row r="2">
          <cell r="E2">
            <v>0</v>
          </cell>
          <cell r="F2">
            <v>2</v>
          </cell>
          <cell r="G2">
            <v>2</v>
          </cell>
          <cell r="H2">
            <v>2</v>
          </cell>
          <cell r="I2">
            <v>2</v>
          </cell>
          <cell r="J2">
            <v>1</v>
          </cell>
          <cell r="K2">
            <v>352</v>
          </cell>
          <cell r="L2">
            <v>1</v>
          </cell>
          <cell r="M2">
            <v>1</v>
          </cell>
        </row>
        <row r="3">
          <cell r="E3">
            <v>2</v>
          </cell>
          <cell r="G3">
            <v>3</v>
          </cell>
          <cell r="H3">
            <v>3</v>
          </cell>
          <cell r="I3">
            <v>3</v>
          </cell>
          <cell r="L3">
            <v>2</v>
          </cell>
          <cell r="M3">
            <v>3</v>
          </cell>
        </row>
        <row r="4">
          <cell r="H4">
            <v>4</v>
          </cell>
          <cell r="I4">
            <v>4</v>
          </cell>
          <cell r="L4">
            <v>3</v>
          </cell>
          <cell r="M4">
            <v>6</v>
          </cell>
        </row>
        <row r="5">
          <cell r="I5">
            <v>5</v>
          </cell>
          <cell r="L5">
            <v>4</v>
          </cell>
          <cell r="M5">
            <v>9</v>
          </cell>
          <cell r="N5">
            <v>0</v>
          </cell>
        </row>
        <row r="6">
          <cell r="I6">
            <v>6</v>
          </cell>
          <cell r="L6">
            <v>5</v>
          </cell>
          <cell r="N6">
            <v>1</v>
          </cell>
          <cell r="O6">
            <v>1</v>
          </cell>
        </row>
        <row r="7">
          <cell r="I7">
            <v>7</v>
          </cell>
          <cell r="L7">
            <v>6</v>
          </cell>
          <cell r="N7">
            <v>2</v>
          </cell>
          <cell r="O7">
            <v>2</v>
          </cell>
        </row>
        <row r="8">
          <cell r="L8">
            <v>7</v>
          </cell>
          <cell r="N8">
            <v>3</v>
          </cell>
          <cell r="O8">
            <v>3</v>
          </cell>
        </row>
        <row r="9">
          <cell r="L9">
            <v>8</v>
          </cell>
          <cell r="N9">
            <v>4</v>
          </cell>
          <cell r="O9">
            <v>4</v>
          </cell>
        </row>
        <row r="10">
          <cell r="L10">
            <v>9</v>
          </cell>
        </row>
        <row r="11">
          <cell r="L11">
            <v>10</v>
          </cell>
        </row>
        <row r="12">
          <cell r="L12">
            <v>11</v>
          </cell>
        </row>
        <row r="13">
          <cell r="L13">
            <v>12</v>
          </cell>
        </row>
        <row r="14">
          <cell r="L14">
            <v>13</v>
          </cell>
        </row>
        <row r="15">
          <cell r="L15">
            <v>14</v>
          </cell>
        </row>
        <row r="16">
          <cell r="L16">
            <v>15</v>
          </cell>
        </row>
      </sheetData>
      <sheetData sheetId="1" refreshError="1">
        <row r="2">
          <cell r="A2" t="str">
            <v>Code Exane</v>
          </cell>
        </row>
      </sheetData>
      <sheetData sheetId="2"/>
      <sheetData sheetId="3"/>
      <sheetData sheetId="4"/>
      <sheetData sheetId="5"/>
      <sheetData sheetId="6"/>
      <sheetData sheetId="7"/>
      <sheetData sheetId="8"/>
      <sheetData sheetId="9"/>
      <sheetData sheetId="10" refreshError="1"/>
      <sheetData sheetId="11"/>
      <sheetData sheetId="12"/>
      <sheetData sheetId="13"/>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amp; Nav"/>
      <sheetName val="SCP Conceptual Map"/>
      <sheetName val="SCP checklist"/>
      <sheetName val="SCP output Cover"/>
      <sheetName val="Market Overview"/>
      <sheetName val="EoD Macro &amp; Demographic"/>
      <sheetName val="EoD Bev Sector"/>
      <sheetName val="EoS Ind Chain Economics"/>
      <sheetName val="Input schedule"/>
    </sheetNames>
    <sheetDataSet>
      <sheetData sheetId="0" refreshError="1">
        <row r="11">
          <cell r="D11" t="str">
            <v>Country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v>0.20799999999999999</v>
          </cell>
          <cell r="E6">
            <v>29.16</v>
          </cell>
          <cell r="F6" t="str">
            <v>n/a</v>
          </cell>
          <cell r="G6">
            <v>14.22</v>
          </cell>
          <cell r="H6">
            <v>-14.75</v>
          </cell>
          <cell r="I6" t="str">
            <v>n/a</v>
          </cell>
          <cell r="J6" t="str">
            <v>n/a</v>
          </cell>
          <cell r="K6">
            <v>1E-3</v>
          </cell>
          <cell r="L6">
            <v>1.19</v>
          </cell>
          <cell r="N6" t="str">
            <v>n/a</v>
          </cell>
          <cell r="O6">
            <v>3.423</v>
          </cell>
          <cell r="P6">
            <v>3400</v>
          </cell>
          <cell r="Q6">
            <v>10400</v>
          </cell>
          <cell r="AY6">
            <v>16086.4</v>
          </cell>
          <cell r="AZ6">
            <v>1590</v>
          </cell>
          <cell r="BA6">
            <v>0</v>
          </cell>
          <cell r="BB6">
            <v>4941</v>
          </cell>
          <cell r="BC6">
            <v>734</v>
          </cell>
          <cell r="BD6">
            <v>2304</v>
          </cell>
          <cell r="BJ6">
            <v>707.80159999999989</v>
          </cell>
          <cell r="BK6">
            <v>190.79999999999998</v>
          </cell>
          <cell r="BL6">
            <v>0</v>
          </cell>
          <cell r="BM6">
            <v>898.60159999999985</v>
          </cell>
          <cell r="BP6">
            <v>0.20576131687242799</v>
          </cell>
          <cell r="BQ6">
            <v>0</v>
          </cell>
          <cell r="BR6">
            <v>0</v>
          </cell>
          <cell r="BS6">
            <v>0</v>
          </cell>
          <cell r="BT6">
            <v>0</v>
          </cell>
          <cell r="BU6">
            <v>0</v>
          </cell>
          <cell r="CN6">
            <v>0.62701809365669603</v>
          </cell>
          <cell r="CO6">
            <v>6.1975256671110174E-2</v>
          </cell>
          <cell r="CP6">
            <v>0</v>
          </cell>
          <cell r="CQ6">
            <v>0.19259103346663858</v>
          </cell>
          <cell r="CR6">
            <v>2.8609961255720042E-2</v>
          </cell>
          <cell r="CS6">
            <v>8.9805654949835112E-2</v>
          </cell>
          <cell r="CT6">
            <v>0.7876700864988444</v>
          </cell>
          <cell r="CU6">
            <v>0.2123299135011556</v>
          </cell>
          <cell r="CV6">
            <v>0</v>
          </cell>
          <cell r="CW6" t="e">
            <v>#DIV/0!</v>
          </cell>
          <cell r="CX6" t="e">
            <v>#DIV/0!</v>
          </cell>
          <cell r="CY6" t="e">
            <v>#DIV/0!</v>
          </cell>
          <cell r="CZ6" t="e">
            <v>#DIV/0!</v>
          </cell>
          <cell r="DA6" t="e">
            <v>#DIV/0!</v>
          </cell>
          <cell r="DB6" t="e">
            <v>#DIV/0!</v>
          </cell>
          <cell r="DM6">
            <v>0.41152263374485598</v>
          </cell>
          <cell r="DN6">
            <v>0</v>
          </cell>
          <cell r="DO6">
            <v>0</v>
          </cell>
          <cell r="DP6">
            <v>0</v>
          </cell>
          <cell r="DQ6">
            <v>0</v>
          </cell>
          <cell r="DR6">
            <v>0</v>
          </cell>
          <cell r="DT6">
            <v>6619.9176954732511</v>
          </cell>
          <cell r="DU6">
            <v>0</v>
          </cell>
          <cell r="DV6">
            <v>0</v>
          </cell>
          <cell r="DW6">
            <v>0</v>
          </cell>
          <cell r="DX6">
            <v>0</v>
          </cell>
          <cell r="DY6">
            <v>0</v>
          </cell>
          <cell r="DZ6">
            <v>1</v>
          </cell>
          <cell r="EA6">
            <v>0</v>
          </cell>
          <cell r="EB6">
            <v>0</v>
          </cell>
          <cell r="EC6">
            <v>0</v>
          </cell>
          <cell r="ED6">
            <v>0</v>
          </cell>
          <cell r="EE6">
            <v>0</v>
          </cell>
          <cell r="EG6">
            <v>0</v>
          </cell>
          <cell r="EL6">
            <v>0</v>
          </cell>
          <cell r="EZ6">
            <v>0</v>
          </cell>
          <cell r="FC6" t="e">
            <v>#DIV/0!</v>
          </cell>
          <cell r="FF6" t="e">
            <v>#DIV/0!</v>
          </cell>
          <cell r="FH6" t="e">
            <v>#DIV/0!</v>
          </cell>
          <cell r="FO6">
            <v>0</v>
          </cell>
          <cell r="FS6">
            <v>0</v>
          </cell>
          <cell r="FT6">
            <v>0</v>
          </cell>
        </row>
        <row r="7">
          <cell r="D7">
            <v>0.1</v>
          </cell>
          <cell r="E7">
            <v>28.78</v>
          </cell>
          <cell r="F7" t="str">
            <v>n/a</v>
          </cell>
          <cell r="G7">
            <v>15.93</v>
          </cell>
          <cell r="H7">
            <v>-17.309999999999999</v>
          </cell>
          <cell r="I7" t="str">
            <v>n/a</v>
          </cell>
          <cell r="J7" t="str">
            <v>n/a</v>
          </cell>
          <cell r="K7">
            <v>2.1999999999999999E-2</v>
          </cell>
          <cell r="L7">
            <v>1.43</v>
          </cell>
          <cell r="N7">
            <v>4.2999999999999997E-2</v>
          </cell>
          <cell r="O7">
            <v>4.5468000000000002</v>
          </cell>
          <cell r="P7">
            <v>4000</v>
          </cell>
          <cell r="Q7">
            <v>11300</v>
          </cell>
          <cell r="AY7">
            <v>16197</v>
          </cell>
          <cell r="AZ7">
            <v>1592</v>
          </cell>
          <cell r="BA7">
            <v>817</v>
          </cell>
          <cell r="BB7">
            <v>5583</v>
          </cell>
          <cell r="BC7">
            <v>1017</v>
          </cell>
          <cell r="BD7">
            <v>2487</v>
          </cell>
          <cell r="BJ7">
            <v>712.66800000000001</v>
          </cell>
          <cell r="BK7">
            <v>191.04</v>
          </cell>
          <cell r="BL7">
            <v>326.8</v>
          </cell>
          <cell r="BM7">
            <v>1230.508</v>
          </cell>
          <cell r="BP7">
            <v>0.21716469770674079</v>
          </cell>
          <cell r="BQ7">
            <v>0</v>
          </cell>
          <cell r="BR7">
            <v>0</v>
          </cell>
          <cell r="BS7">
            <v>0</v>
          </cell>
          <cell r="BT7">
            <v>0</v>
          </cell>
          <cell r="BU7">
            <v>0</v>
          </cell>
          <cell r="CN7">
            <v>0.58487704474054814</v>
          </cell>
          <cell r="CO7">
            <v>5.7487451702596323E-2</v>
          </cell>
          <cell r="CP7">
            <v>2.9502040226772108E-2</v>
          </cell>
          <cell r="CQ7">
            <v>0.20160329325100207</v>
          </cell>
          <cell r="CR7">
            <v>3.6724081897952551E-2</v>
          </cell>
          <cell r="CS7">
            <v>8.9806088181128799E-2</v>
          </cell>
          <cell r="CT7">
            <v>0.57916567791513751</v>
          </cell>
          <cell r="CU7">
            <v>0.15525295243915521</v>
          </cell>
          <cell r="CV7">
            <v>0.26558136964570728</v>
          </cell>
          <cell r="CW7" t="e">
            <v>#DIV/0!</v>
          </cell>
          <cell r="CX7" t="e">
            <v>#DIV/0!</v>
          </cell>
          <cell r="CY7" t="e">
            <v>#DIV/0!</v>
          </cell>
          <cell r="CZ7" t="e">
            <v>#DIV/0!</v>
          </cell>
          <cell r="DA7" t="e">
            <v>#DIV/0!</v>
          </cell>
          <cell r="DB7" t="e">
            <v>#DIV/0!</v>
          </cell>
          <cell r="DD7">
            <v>45</v>
          </cell>
          <cell r="DE7">
            <v>85</v>
          </cell>
          <cell r="DM7">
            <v>0.43432939541348159</v>
          </cell>
          <cell r="DN7">
            <v>0</v>
          </cell>
          <cell r="DO7">
            <v>0</v>
          </cell>
          <cell r="DP7">
            <v>0</v>
          </cell>
          <cell r="DQ7">
            <v>0</v>
          </cell>
          <cell r="DR7">
            <v>0</v>
          </cell>
          <cell r="DT7">
            <v>7034.8332175121614</v>
          </cell>
          <cell r="DU7">
            <v>0</v>
          </cell>
          <cell r="DV7">
            <v>0</v>
          </cell>
          <cell r="DW7">
            <v>0</v>
          </cell>
          <cell r="DX7">
            <v>0</v>
          </cell>
          <cell r="DY7">
            <v>0</v>
          </cell>
          <cell r="DZ7">
            <v>1</v>
          </cell>
          <cell r="EA7">
            <v>0</v>
          </cell>
          <cell r="EB7">
            <v>0</v>
          </cell>
          <cell r="EC7">
            <v>0</v>
          </cell>
          <cell r="ED7">
            <v>0</v>
          </cell>
          <cell r="EE7">
            <v>0</v>
          </cell>
          <cell r="EG7">
            <v>0</v>
          </cell>
          <cell r="EL7">
            <v>0</v>
          </cell>
          <cell r="EZ7">
            <v>0</v>
          </cell>
          <cell r="FC7" t="e">
            <v>#DIV/0!</v>
          </cell>
          <cell r="FF7" t="e">
            <v>#DIV/0!</v>
          </cell>
          <cell r="FH7" t="e">
            <v>#DIV/0!</v>
          </cell>
          <cell r="FO7">
            <v>0</v>
          </cell>
          <cell r="FS7">
            <v>0</v>
          </cell>
          <cell r="FT7">
            <v>0</v>
          </cell>
        </row>
        <row r="8">
          <cell r="D8">
            <v>9.0999999999999998E-2</v>
          </cell>
          <cell r="E8">
            <v>26.55</v>
          </cell>
          <cell r="F8">
            <v>1381</v>
          </cell>
          <cell r="G8">
            <v>21.45</v>
          </cell>
          <cell r="H8">
            <v>-25.13</v>
          </cell>
          <cell r="I8">
            <v>701.7</v>
          </cell>
          <cell r="J8">
            <v>275</v>
          </cell>
          <cell r="K8">
            <v>5.8999999999999997E-2</v>
          </cell>
          <cell r="L8">
            <v>1.83</v>
          </cell>
          <cell r="N8">
            <v>0.04</v>
          </cell>
          <cell r="O8">
            <v>7.35</v>
          </cell>
          <cell r="P8">
            <v>5000</v>
          </cell>
          <cell r="Q8">
            <v>12400</v>
          </cell>
          <cell r="AY8">
            <v>16209.339</v>
          </cell>
          <cell r="AZ8">
            <v>1591</v>
          </cell>
          <cell r="BA8">
            <v>816</v>
          </cell>
          <cell r="BB8">
            <v>6763</v>
          </cell>
          <cell r="BC8">
            <v>1107</v>
          </cell>
          <cell r="BD8">
            <v>3664</v>
          </cell>
          <cell r="BJ8">
            <v>713.210916</v>
          </cell>
          <cell r="BK8">
            <v>190.92</v>
          </cell>
          <cell r="BL8">
            <v>326.40000000000003</v>
          </cell>
          <cell r="BM8">
            <v>1230.5309159999999</v>
          </cell>
          <cell r="BP8">
            <v>0.2495291902071563</v>
          </cell>
          <cell r="BQ8">
            <v>0.35728813559322037</v>
          </cell>
          <cell r="BR8">
            <v>0.30397363465160077</v>
          </cell>
          <cell r="BS8">
            <v>0.22937853107344633</v>
          </cell>
          <cell r="BT8">
            <v>0.12485875706214689</v>
          </cell>
          <cell r="BU8">
            <v>0.39604519774011299</v>
          </cell>
          <cell r="CN8">
            <v>0.53761713923017584</v>
          </cell>
          <cell r="CO8">
            <v>5.2768892581937468E-2</v>
          </cell>
          <cell r="CP8">
            <v>2.7064372311037695E-2</v>
          </cell>
          <cell r="CQ8">
            <v>0.224309252376897</v>
          </cell>
          <cell r="CR8">
            <v>3.6716005083723934E-2</v>
          </cell>
          <cell r="CS8">
            <v>0.12152433841622809</v>
          </cell>
          <cell r="CT8">
            <v>0.57959609687693536</v>
          </cell>
          <cell r="CU8">
            <v>0.15515254230313055</v>
          </cell>
          <cell r="CV8">
            <v>0.26525136081993411</v>
          </cell>
          <cell r="CW8" t="e">
            <v>#DIV/0!</v>
          </cell>
          <cell r="CX8" t="e">
            <v>#DIV/0!</v>
          </cell>
          <cell r="CY8" t="e">
            <v>#DIV/0!</v>
          </cell>
          <cell r="CZ8" t="e">
            <v>#DIV/0!</v>
          </cell>
          <cell r="DA8" t="e">
            <v>#DIV/0!</v>
          </cell>
          <cell r="DB8" t="e">
            <v>#DIV/0!</v>
          </cell>
          <cell r="DD8">
            <v>45</v>
          </cell>
          <cell r="DE8">
            <v>84.6</v>
          </cell>
          <cell r="DM8">
            <v>0.49905838041431261</v>
          </cell>
          <cell r="DN8">
            <v>1.7864406779661017</v>
          </cell>
          <cell r="DO8">
            <v>6.0794726930320149</v>
          </cell>
          <cell r="DP8">
            <v>0.45875706214689266</v>
          </cell>
          <cell r="DQ8">
            <v>0.24971751412429377</v>
          </cell>
          <cell r="DR8">
            <v>0.79209039548022597</v>
          </cell>
          <cell r="DT8">
            <v>8089.4064689265533</v>
          </cell>
          <cell r="DU8">
            <v>2842.227118644068</v>
          </cell>
          <cell r="DV8">
            <v>4960.8497175141238</v>
          </cell>
          <cell r="DW8">
            <v>3102.5740112994349</v>
          </cell>
          <cell r="DX8">
            <v>276.43728813559318</v>
          </cell>
          <cell r="DY8">
            <v>2902.2192090395479</v>
          </cell>
          <cell r="DZ8">
            <v>0.3648196480275599</v>
          </cell>
          <cell r="EA8">
            <v>0.12818002173844392</v>
          </cell>
          <cell r="EB8">
            <v>0.22372660525998778</v>
          </cell>
          <cell r="EC8">
            <v>0.1399212616067137</v>
          </cell>
          <cell r="ED8">
            <v>1.2466891674526377E-2</v>
          </cell>
          <cell r="EE8">
            <v>0.13088557169276843</v>
          </cell>
          <cell r="EG8">
            <v>0</v>
          </cell>
          <cell r="EK8">
            <v>42834</v>
          </cell>
          <cell r="EL8">
            <v>2.6425506925359512</v>
          </cell>
          <cell r="EZ8">
            <v>0</v>
          </cell>
          <cell r="FC8" t="e">
            <v>#DIV/0!</v>
          </cell>
          <cell r="FF8" t="e">
            <v>#DIV/0!</v>
          </cell>
          <cell r="FH8" t="e">
            <v>#DIV/0!</v>
          </cell>
          <cell r="FO8">
            <v>0</v>
          </cell>
          <cell r="FS8">
            <v>0</v>
          </cell>
          <cell r="FT8">
            <v>0</v>
          </cell>
        </row>
        <row r="9">
          <cell r="D9">
            <v>8.8999999999999996E-2</v>
          </cell>
          <cell r="E9">
            <v>27.14</v>
          </cell>
          <cell r="F9">
            <v>1440.4</v>
          </cell>
          <cell r="G9">
            <v>21.69</v>
          </cell>
          <cell r="H9">
            <v>-27.57</v>
          </cell>
          <cell r="I9">
            <v>757.2</v>
          </cell>
          <cell r="J9">
            <v>284.89999999999998</v>
          </cell>
          <cell r="K9">
            <v>4.8000000000000001E-2</v>
          </cell>
          <cell r="L9">
            <v>2</v>
          </cell>
          <cell r="N9">
            <v>3.1E-2</v>
          </cell>
          <cell r="O9">
            <v>8.5724</v>
          </cell>
          <cell r="P9">
            <v>5620</v>
          </cell>
          <cell r="Q9">
            <v>13000</v>
          </cell>
          <cell r="R9">
            <v>10.315</v>
          </cell>
          <cell r="S9" t="str">
            <v>n/a</v>
          </cell>
          <cell r="T9" t="str">
            <v>n/a</v>
          </cell>
          <cell r="U9" t="str">
            <v>n/a</v>
          </cell>
          <cell r="V9" t="str">
            <v>n/a</v>
          </cell>
          <cell r="W9" t="str">
            <v>n/a</v>
          </cell>
          <cell r="AY9">
            <v>16225.495000000001</v>
          </cell>
          <cell r="AZ9">
            <v>1630</v>
          </cell>
          <cell r="BA9">
            <v>825</v>
          </cell>
          <cell r="BB9">
            <v>7208</v>
          </cell>
          <cell r="BC9">
            <v>1547</v>
          </cell>
          <cell r="BD9">
            <v>4392</v>
          </cell>
          <cell r="BJ9">
            <v>713.92178000000001</v>
          </cell>
          <cell r="BK9">
            <v>195.6</v>
          </cell>
          <cell r="BL9">
            <v>330</v>
          </cell>
          <cell r="BM9">
            <v>1239.52178</v>
          </cell>
          <cell r="BP9">
            <v>0.25792188651436992</v>
          </cell>
          <cell r="BQ9">
            <v>0.38452468680913782</v>
          </cell>
          <cell r="BR9">
            <v>0.30705600589535742</v>
          </cell>
          <cell r="BS9">
            <v>0.22512896094325718</v>
          </cell>
          <cell r="BT9">
            <v>0.12877671333824614</v>
          </cell>
          <cell r="BU9">
            <v>0.38209285187914516</v>
          </cell>
          <cell r="CN9">
            <v>0.50979491160080304</v>
          </cell>
          <cell r="CO9">
            <v>5.1213581213350276E-2</v>
          </cell>
          <cell r="CP9">
            <v>2.5920984356450294E-2</v>
          </cell>
          <cell r="CQ9">
            <v>0.22647085483793178</v>
          </cell>
          <cell r="CR9">
            <v>4.8605773090216492E-2</v>
          </cell>
          <cell r="CS9">
            <v>0.13799389490124811</v>
          </cell>
          <cell r="CT9">
            <v>0.57596549856509982</v>
          </cell>
          <cell r="CU9">
            <v>0.15780279391298796</v>
          </cell>
          <cell r="CV9">
            <v>0.26623170752191222</v>
          </cell>
          <cell r="CW9">
            <v>157.30000000000001</v>
          </cell>
          <cell r="CX9">
            <v>15.802229762481824</v>
          </cell>
          <cell r="CY9">
            <v>7.9980610761027631</v>
          </cell>
          <cell r="CZ9">
            <v>69.878817256422693</v>
          </cell>
          <cell r="DA9">
            <v>14.997576345128454</v>
          </cell>
          <cell r="DB9">
            <v>42.578768783325259</v>
          </cell>
          <cell r="DD9">
            <v>47</v>
          </cell>
          <cell r="DE9">
            <v>85.7</v>
          </cell>
          <cell r="DM9">
            <v>0.51584377302873985</v>
          </cell>
          <cell r="DN9">
            <v>1.9226234340456889</v>
          </cell>
          <cell r="DO9">
            <v>6.141120117907148</v>
          </cell>
          <cell r="DP9">
            <v>0.45025792188651437</v>
          </cell>
          <cell r="DQ9">
            <v>0.25755342667649228</v>
          </cell>
          <cell r="DR9">
            <v>0.76418570375829031</v>
          </cell>
          <cell r="DT9">
            <v>8369.8205600589536</v>
          </cell>
          <cell r="DU9">
            <v>3133.8761974944728</v>
          </cell>
          <cell r="DV9">
            <v>5066.4240972733969</v>
          </cell>
          <cell r="DW9">
            <v>3245.4591009579954</v>
          </cell>
          <cell r="DX9">
            <v>398.43515106853357</v>
          </cell>
          <cell r="DY9">
            <v>3356.303610906411</v>
          </cell>
          <cell r="DZ9">
            <v>0.35510001626547633</v>
          </cell>
          <cell r="EA9">
            <v>0.1329585838452477</v>
          </cell>
          <cell r="EB9">
            <v>0.21494932495146735</v>
          </cell>
          <cell r="EC9">
            <v>0.13769262689318693</v>
          </cell>
          <cell r="ED9">
            <v>1.6904105364019564E-2</v>
          </cell>
          <cell r="EE9">
            <v>0.14239534268060208</v>
          </cell>
          <cell r="EG9">
            <v>0</v>
          </cell>
          <cell r="EK9" t="str">
            <v>n/a</v>
          </cell>
          <cell r="EL9" t="e">
            <v>#VALUE!</v>
          </cell>
          <cell r="EZ9">
            <v>0</v>
          </cell>
          <cell r="FC9" t="e">
            <v>#DIV/0!</v>
          </cell>
          <cell r="FF9" t="e">
            <v>#DIV/0!</v>
          </cell>
          <cell r="FH9" t="e">
            <v>#DIV/0!</v>
          </cell>
          <cell r="FO9">
            <v>0</v>
          </cell>
          <cell r="FS9">
            <v>0</v>
          </cell>
          <cell r="FT9">
            <v>0</v>
          </cell>
        </row>
        <row r="10">
          <cell r="D10">
            <v>8.4000000000000005E-2</v>
          </cell>
          <cell r="E10">
            <v>31.7</v>
          </cell>
          <cell r="F10">
            <v>1429.3</v>
          </cell>
          <cell r="G10">
            <v>22.78</v>
          </cell>
          <cell r="H10">
            <v>-27.33</v>
          </cell>
          <cell r="I10">
            <v>775.5</v>
          </cell>
          <cell r="J10">
            <v>272.39999999999998</v>
          </cell>
          <cell r="K10">
            <v>-0.01</v>
          </cell>
          <cell r="L10">
            <v>1.95</v>
          </cell>
          <cell r="N10">
            <v>4.2999999999999997E-2</v>
          </cell>
          <cell r="O10">
            <v>9.2338000000000005</v>
          </cell>
          <cell r="P10">
            <v>5110</v>
          </cell>
          <cell r="Q10">
            <v>13200</v>
          </cell>
          <cell r="R10">
            <v>10.304</v>
          </cell>
          <cell r="S10" t="str">
            <v>n/a</v>
          </cell>
          <cell r="T10" t="str">
            <v>n/a</v>
          </cell>
          <cell r="U10" t="str">
            <v>n/a</v>
          </cell>
          <cell r="V10" t="str">
            <v>n/a</v>
          </cell>
          <cell r="W10" t="str">
            <v>n/a</v>
          </cell>
          <cell r="AY10">
            <v>16780</v>
          </cell>
          <cell r="AZ10">
            <v>1638</v>
          </cell>
          <cell r="BA10">
            <v>855</v>
          </cell>
          <cell r="BB10">
            <v>7633.1</v>
          </cell>
          <cell r="BC10">
            <v>1720</v>
          </cell>
          <cell r="BD10">
            <v>5282</v>
          </cell>
          <cell r="BJ10">
            <v>738.31999999999994</v>
          </cell>
          <cell r="BK10">
            <v>196.56</v>
          </cell>
          <cell r="BL10">
            <v>342</v>
          </cell>
          <cell r="BM10">
            <v>1276.8799999999999</v>
          </cell>
          <cell r="BP10">
            <v>0.23201892744479496</v>
          </cell>
          <cell r="BQ10">
            <v>0.33861198738170351</v>
          </cell>
          <cell r="BR10">
            <v>0.26641955835962144</v>
          </cell>
          <cell r="BS10">
            <v>0.1943217665615142</v>
          </cell>
          <cell r="BT10">
            <v>0.11372239747634069</v>
          </cell>
          <cell r="BU10">
            <v>0.30946372239747638</v>
          </cell>
          <cell r="CN10">
            <v>0.49486700817798701</v>
          </cell>
          <cell r="CO10">
            <v>4.830704168030648E-2</v>
          </cell>
          <cell r="CP10">
            <v>2.5215214063896239E-2</v>
          </cell>
          <cell r="CQ10">
            <v>0.22511140405979693</v>
          </cell>
          <cell r="CR10">
            <v>5.072534291216553E-2</v>
          </cell>
          <cell r="CS10">
            <v>0.15577398910584786</v>
          </cell>
          <cell r="CT10">
            <v>0.57822191592005512</v>
          </cell>
          <cell r="CU10">
            <v>0.15393772320030075</v>
          </cell>
          <cell r="CV10">
            <v>0.26784036087964413</v>
          </cell>
          <cell r="CW10">
            <v>162.84937888198758</v>
          </cell>
          <cell r="CX10">
            <v>15.896739130434781</v>
          </cell>
          <cell r="CY10">
            <v>8.2977484472049685</v>
          </cell>
          <cell r="CZ10">
            <v>74.078998447204967</v>
          </cell>
          <cell r="DA10">
            <v>16.692546583850934</v>
          </cell>
          <cell r="DB10">
            <v>51.261645962732914</v>
          </cell>
          <cell r="DD10">
            <v>46</v>
          </cell>
          <cell r="DE10">
            <v>85.2</v>
          </cell>
          <cell r="DM10">
            <v>0.46403785488958993</v>
          </cell>
          <cell r="DN10">
            <v>1.6930599369085175</v>
          </cell>
          <cell r="DO10">
            <v>5.3283911671924287</v>
          </cell>
          <cell r="DP10">
            <v>0.38864353312302841</v>
          </cell>
          <cell r="DQ10">
            <v>0.22744479495268138</v>
          </cell>
          <cell r="DR10">
            <v>0.61892744479495276</v>
          </cell>
          <cell r="DT10">
            <v>7786.5552050473189</v>
          </cell>
          <cell r="DU10">
            <v>2773.2321766561518</v>
          </cell>
          <cell r="DV10">
            <v>4555.7744479495268</v>
          </cell>
          <cell r="DW10">
            <v>2966.5549526813884</v>
          </cell>
          <cell r="DX10">
            <v>391.205047318612</v>
          </cell>
          <cell r="DY10">
            <v>3269.1747634069407</v>
          </cell>
          <cell r="DZ10">
            <v>0.35812608601409351</v>
          </cell>
          <cell r="EA10">
            <v>0.12754893003139986</v>
          </cell>
          <cell r="EB10">
            <v>0.20953317980069042</v>
          </cell>
          <cell r="EC10">
            <v>0.13644040094403387</v>
          </cell>
          <cell r="ED10">
            <v>1.7992646136298904E-2</v>
          </cell>
          <cell r="EE10">
            <v>0.15035875707348342</v>
          </cell>
          <cell r="EF10">
            <v>255</v>
          </cell>
          <cell r="EG10">
            <v>0</v>
          </cell>
          <cell r="EH10" t="str">
            <v>n/a</v>
          </cell>
          <cell r="EK10">
            <v>42672</v>
          </cell>
          <cell r="EL10">
            <v>2.5430274135876041</v>
          </cell>
          <cell r="EZ10">
            <v>0</v>
          </cell>
          <cell r="FA10">
            <v>13700</v>
          </cell>
          <cell r="FB10">
            <v>12790</v>
          </cell>
          <cell r="FC10">
            <v>0.93357664233576643</v>
          </cell>
          <cell r="FD10">
            <v>9500</v>
          </cell>
          <cell r="FE10">
            <v>5858</v>
          </cell>
          <cell r="FF10">
            <v>0.61663157894736842</v>
          </cell>
          <cell r="FH10">
            <v>0.80379310344827581</v>
          </cell>
          <cell r="FO10">
            <v>0.6857541150608546</v>
          </cell>
          <cell r="FP10">
            <v>0.35060000000000002</v>
          </cell>
          <cell r="FS10">
            <v>0</v>
          </cell>
          <cell r="FT10">
            <v>0</v>
          </cell>
        </row>
        <row r="11">
          <cell r="D11">
            <v>0.107</v>
          </cell>
          <cell r="E11">
            <v>32.28</v>
          </cell>
          <cell r="F11">
            <v>1412.2</v>
          </cell>
          <cell r="G11">
            <v>26.35</v>
          </cell>
          <cell r="H11">
            <v>-28.9</v>
          </cell>
          <cell r="I11">
            <v>760.3</v>
          </cell>
          <cell r="J11">
            <v>265.8</v>
          </cell>
          <cell r="K11">
            <v>-2.1999999999999999E-2</v>
          </cell>
          <cell r="L11">
            <v>2.1</v>
          </cell>
          <cell r="N11">
            <v>6.0999999999999999E-2</v>
          </cell>
          <cell r="O11">
            <v>14.375</v>
          </cell>
          <cell r="P11">
            <v>5410</v>
          </cell>
          <cell r="Q11">
            <v>13200</v>
          </cell>
          <cell r="R11">
            <v>10.289</v>
          </cell>
          <cell r="S11">
            <v>1.75</v>
          </cell>
          <cell r="T11">
            <v>0.73</v>
          </cell>
          <cell r="U11">
            <v>3.03</v>
          </cell>
          <cell r="V11">
            <v>2.91</v>
          </cell>
          <cell r="W11">
            <v>1.86</v>
          </cell>
          <cell r="AY11">
            <v>16620</v>
          </cell>
          <cell r="AZ11">
            <v>1647</v>
          </cell>
          <cell r="BA11">
            <v>844</v>
          </cell>
          <cell r="BB11">
            <v>8456.1</v>
          </cell>
          <cell r="BC11">
            <v>1644</v>
          </cell>
          <cell r="BD11">
            <v>5480</v>
          </cell>
          <cell r="BJ11">
            <v>731.28</v>
          </cell>
          <cell r="BK11">
            <v>197.64</v>
          </cell>
          <cell r="BL11">
            <v>337.6</v>
          </cell>
          <cell r="BM11">
            <v>1266.52</v>
          </cell>
          <cell r="BP11">
            <v>0.24132589838909541</v>
          </cell>
          <cell r="BQ11">
            <v>0.32763320941759605</v>
          </cell>
          <cell r="BR11">
            <v>0.28104089219330852</v>
          </cell>
          <cell r="BS11">
            <v>0.18308550185873607</v>
          </cell>
          <cell r="BT11">
            <v>0.11136926889714995</v>
          </cell>
          <cell r="BU11">
            <v>0.30343866171003714</v>
          </cell>
          <cell r="CN11">
            <v>0.47908541383813141</v>
          </cell>
          <cell r="CO11">
            <v>4.7476153826197499E-2</v>
          </cell>
          <cell r="CP11">
            <v>2.4329006575173461E-2</v>
          </cell>
          <cell r="CQ11">
            <v>0.24375416173024206</v>
          </cell>
          <cell r="CR11">
            <v>4.7389676314674369E-2</v>
          </cell>
          <cell r="CS11">
            <v>0.15796558771558122</v>
          </cell>
          <cell r="CT11">
            <v>0.57739317184094996</v>
          </cell>
          <cell r="CU11">
            <v>0.15604964785396203</v>
          </cell>
          <cell r="CV11">
            <v>0.26655718030508796</v>
          </cell>
          <cell r="CW11">
            <v>161.53173291865099</v>
          </cell>
          <cell r="CX11">
            <v>16.00738652930314</v>
          </cell>
          <cell r="CY11">
            <v>8.2029351734862477</v>
          </cell>
          <cell r="CZ11">
            <v>82.185829526678987</v>
          </cell>
          <cell r="DA11">
            <v>15.978229176790748</v>
          </cell>
          <cell r="DB11">
            <v>53.260763922635832</v>
          </cell>
          <cell r="DD11">
            <v>46</v>
          </cell>
          <cell r="DE11">
            <v>81.8</v>
          </cell>
          <cell r="DM11">
            <v>0.48265179677819081</v>
          </cell>
          <cell r="DN11">
            <v>1.6381660470879802</v>
          </cell>
          <cell r="DO11">
            <v>5.6208178438661704</v>
          </cell>
          <cell r="DP11">
            <v>0.36617100371747213</v>
          </cell>
          <cell r="DQ11">
            <v>0.22273853779429989</v>
          </cell>
          <cell r="DR11">
            <v>0.60687732342007428</v>
          </cell>
          <cell r="DT11">
            <v>8021.6728624535317</v>
          </cell>
          <cell r="DU11">
            <v>2698.0594795539032</v>
          </cell>
          <cell r="DV11">
            <v>4743.9702602230482</v>
          </cell>
          <cell r="DW11">
            <v>3096.3786245353162</v>
          </cell>
          <cell r="DX11">
            <v>366.18215613382904</v>
          </cell>
          <cell r="DY11">
            <v>3325.6877323420072</v>
          </cell>
          <cell r="DZ11">
            <v>0.36049301119302873</v>
          </cell>
          <cell r="EA11">
            <v>0.12125046768172376</v>
          </cell>
          <cell r="EB11">
            <v>0.21319345147103216</v>
          </cell>
          <cell r="EC11">
            <v>0.13915088202824735</v>
          </cell>
          <cell r="ED11">
            <v>1.6456181942760509E-2</v>
          </cell>
          <cell r="EE11">
            <v>0.14945600568320738</v>
          </cell>
          <cell r="EF11">
            <v>255</v>
          </cell>
          <cell r="EG11">
            <v>0</v>
          </cell>
          <cell r="EH11">
            <v>9360</v>
          </cell>
          <cell r="EK11">
            <v>44347</v>
          </cell>
          <cell r="EL11">
            <v>2.6682912154031286</v>
          </cell>
          <cell r="EZ11">
            <v>0</v>
          </cell>
          <cell r="FA11">
            <v>14000</v>
          </cell>
          <cell r="FB11">
            <v>13060</v>
          </cell>
          <cell r="FC11">
            <v>0.93285714285714283</v>
          </cell>
          <cell r="FD11">
            <v>8900</v>
          </cell>
          <cell r="FE11">
            <v>5227</v>
          </cell>
          <cell r="FF11">
            <v>0.58730337078651684</v>
          </cell>
          <cell r="FH11">
            <v>0.79855895196506554</v>
          </cell>
          <cell r="FO11">
            <v>0.71409043687462415</v>
          </cell>
          <cell r="FP11">
            <v>0.3982</v>
          </cell>
          <cell r="FS11">
            <v>0</v>
          </cell>
          <cell r="FT11">
            <v>0</v>
          </cell>
        </row>
        <row r="12">
          <cell r="D12">
            <v>2.1000000000000001E-2</v>
          </cell>
          <cell r="E12">
            <v>34.57</v>
          </cell>
          <cell r="F12">
            <v>1406.7</v>
          </cell>
          <cell r="G12">
            <v>26.3</v>
          </cell>
          <cell r="H12">
            <v>-28.17</v>
          </cell>
          <cell r="I12">
            <v>774.6</v>
          </cell>
          <cell r="J12">
            <v>265.60000000000002</v>
          </cell>
          <cell r="K12">
            <v>-2E-3</v>
          </cell>
          <cell r="L12">
            <v>2</v>
          </cell>
          <cell r="N12">
            <v>8.5999999999999993E-2</v>
          </cell>
          <cell r="O12">
            <v>17.552099999999999</v>
          </cell>
          <cell r="P12">
            <v>5170</v>
          </cell>
          <cell r="Q12">
            <v>13700</v>
          </cell>
          <cell r="R12">
            <v>10.276999999999999</v>
          </cell>
          <cell r="S12">
            <v>1.71</v>
          </cell>
          <cell r="T12">
            <v>0.7</v>
          </cell>
          <cell r="U12">
            <v>3.07</v>
          </cell>
          <cell r="V12">
            <v>2.93</v>
          </cell>
          <cell r="W12">
            <v>1.87</v>
          </cell>
          <cell r="AD12">
            <v>6730.9</v>
          </cell>
          <cell r="AF12">
            <v>1387.25</v>
          </cell>
          <cell r="AG12">
            <v>116.17</v>
          </cell>
          <cell r="AH12">
            <v>1045.5</v>
          </cell>
          <cell r="AI12">
            <v>416.42</v>
          </cell>
          <cell r="AJ12">
            <v>677.83</v>
          </cell>
          <cell r="AK12">
            <v>459</v>
          </cell>
          <cell r="AL12">
            <v>93.42</v>
          </cell>
          <cell r="AM12">
            <v>994</v>
          </cell>
          <cell r="AN12">
            <v>0</v>
          </cell>
          <cell r="AO12">
            <v>0</v>
          </cell>
          <cell r="AP12">
            <v>0</v>
          </cell>
          <cell r="AQ12">
            <v>0</v>
          </cell>
          <cell r="AR12">
            <v>1401</v>
          </cell>
          <cell r="AY12">
            <v>16573</v>
          </cell>
          <cell r="AZ12">
            <v>1658.642900497925</v>
          </cell>
          <cell r="BA12">
            <v>850.88828461242667</v>
          </cell>
          <cell r="BB12">
            <v>9000</v>
          </cell>
          <cell r="BC12">
            <v>1590</v>
          </cell>
          <cell r="BD12">
            <v>6733</v>
          </cell>
          <cell r="BJ12">
            <v>729.21199999999999</v>
          </cell>
          <cell r="BK12">
            <v>199.03714805975099</v>
          </cell>
          <cell r="BL12">
            <v>340.35531384497068</v>
          </cell>
          <cell r="BM12">
            <v>1268.6044619047216</v>
          </cell>
          <cell r="BP12">
            <v>0.23007202776974253</v>
          </cell>
          <cell r="BQ12">
            <v>0.31235452704657218</v>
          </cell>
          <cell r="BR12">
            <v>0.26793497251952564</v>
          </cell>
          <cell r="BS12">
            <v>0.17454758461093431</v>
          </cell>
          <cell r="BT12">
            <v>0.10617573040208272</v>
          </cell>
          <cell r="BU12">
            <v>0.28928825571304595</v>
          </cell>
          <cell r="CN12">
            <v>0.45523302257922449</v>
          </cell>
          <cell r="CO12">
            <v>4.5560189523516703E-2</v>
          </cell>
          <cell r="CP12">
            <v>2.3372500191960806E-2</v>
          </cell>
          <cell r="CQ12">
            <v>0.24721518151288363</v>
          </cell>
          <cell r="CR12">
            <v>4.3674682067276108E-2</v>
          </cell>
          <cell r="CS12">
            <v>0.1849444241251384</v>
          </cell>
          <cell r="CT12">
            <v>0.57481431123546478</v>
          </cell>
          <cell r="CU12">
            <v>0.1568945672482584</v>
          </cell>
          <cell r="CV12">
            <v>0.26829112151627688</v>
          </cell>
          <cell r="CW12">
            <v>161.26301449839448</v>
          </cell>
          <cell r="CX12">
            <v>16.139368497595846</v>
          </cell>
          <cell r="CY12">
            <v>8.2795395992257159</v>
          </cell>
          <cell r="CZ12">
            <v>87.574194803931121</v>
          </cell>
          <cell r="DA12">
            <v>15.471441082027829</v>
          </cell>
          <cell r="DB12">
            <v>65.515228179429798</v>
          </cell>
          <cell r="DD12">
            <v>46</v>
          </cell>
          <cell r="DE12">
            <v>83</v>
          </cell>
          <cell r="DM12">
            <v>0.46014405553948506</v>
          </cell>
          <cell r="DN12">
            <v>1.5617726352328607</v>
          </cell>
          <cell r="DO12">
            <v>5.3586994503905121</v>
          </cell>
          <cell r="DP12">
            <v>0.34909516922186862</v>
          </cell>
          <cell r="DQ12">
            <v>0.21235146080416545</v>
          </cell>
          <cell r="DR12">
            <v>0.5785765114260919</v>
          </cell>
          <cell r="DT12">
            <v>7625.9674324558864</v>
          </cell>
          <cell r="DU12">
            <v>2590.4230936209196</v>
          </cell>
          <cell r="DV12">
            <v>4559.6545830963369</v>
          </cell>
          <cell r="DW12">
            <v>3141.8565229968176</v>
          </cell>
          <cell r="DX12">
            <v>337.63882267862306</v>
          </cell>
          <cell r="DY12">
            <v>3895.5556514318769</v>
          </cell>
          <cell r="DZ12">
            <v>0.34427043230125798</v>
          </cell>
          <cell r="EA12">
            <v>0.11694333685304456</v>
          </cell>
          <cell r="EB12">
            <v>0.2058432937683633</v>
          </cell>
          <cell r="EC12">
            <v>0.14183751936799249</v>
          </cell>
          <cell r="ED12">
            <v>1.524253341950392E-2</v>
          </cell>
          <cell r="EE12">
            <v>0.17586288428983779</v>
          </cell>
          <cell r="EF12">
            <v>255</v>
          </cell>
          <cell r="EG12">
            <v>0</v>
          </cell>
          <cell r="EH12">
            <v>9360</v>
          </cell>
          <cell r="EI12" t="str">
            <v>n/a</v>
          </cell>
          <cell r="EJ12">
            <v>0.1794</v>
          </cell>
          <cell r="EK12">
            <v>42894</v>
          </cell>
          <cell r="EL12">
            <v>2.5881856030893622</v>
          </cell>
          <cell r="EZ12">
            <v>0</v>
          </cell>
          <cell r="FA12">
            <v>14250</v>
          </cell>
          <cell r="FB12">
            <v>12760</v>
          </cell>
          <cell r="FC12">
            <v>0.89543859649122803</v>
          </cell>
          <cell r="FD12">
            <v>8077.5</v>
          </cell>
          <cell r="FE12">
            <v>5102</v>
          </cell>
          <cell r="FF12">
            <v>0.63163107397090679</v>
          </cell>
          <cell r="FH12">
            <v>0.8</v>
          </cell>
          <cell r="FO12">
            <v>0.7143656925316314</v>
          </cell>
          <cell r="FP12">
            <v>0.41560000000000002</v>
          </cell>
          <cell r="FS12">
            <v>0</v>
          </cell>
          <cell r="FT12">
            <v>0</v>
          </cell>
        </row>
        <row r="13">
          <cell r="D13">
            <v>3.9E-2</v>
          </cell>
          <cell r="E13">
            <v>38.590000000000003</v>
          </cell>
          <cell r="F13">
            <v>1448.1</v>
          </cell>
          <cell r="G13">
            <v>29.03</v>
          </cell>
          <cell r="H13">
            <v>-32.32</v>
          </cell>
          <cell r="I13">
            <v>789.6</v>
          </cell>
          <cell r="J13">
            <v>262.10000000000002</v>
          </cell>
          <cell r="K13">
            <v>2.9000000000000001E-2</v>
          </cell>
          <cell r="L13">
            <v>2.04</v>
          </cell>
          <cell r="N13">
            <v>8.7999999999999995E-2</v>
          </cell>
          <cell r="O13">
            <v>21.095400000000001</v>
          </cell>
          <cell r="P13">
            <v>4900</v>
          </cell>
          <cell r="Q13">
            <v>14300</v>
          </cell>
          <cell r="R13">
            <v>10.268000000000001</v>
          </cell>
          <cell r="S13">
            <v>1.67</v>
          </cell>
          <cell r="T13">
            <v>0.68</v>
          </cell>
          <cell r="U13">
            <v>3.1</v>
          </cell>
          <cell r="V13">
            <v>2.93</v>
          </cell>
          <cell r="W13">
            <v>1.89</v>
          </cell>
          <cell r="Y13">
            <v>0.54500000000000004</v>
          </cell>
          <cell r="Z13">
            <v>-0.11</v>
          </cell>
          <cell r="AA13">
            <v>-0.52800000000000002</v>
          </cell>
          <cell r="AD13">
            <v>6952</v>
          </cell>
          <cell r="AF13">
            <v>1410.67</v>
          </cell>
          <cell r="AG13">
            <v>111.25</v>
          </cell>
          <cell r="AH13">
            <v>1121.92</v>
          </cell>
          <cell r="AI13">
            <v>409.08</v>
          </cell>
          <cell r="AJ13">
            <v>647.83000000000004</v>
          </cell>
          <cell r="AK13">
            <v>439</v>
          </cell>
          <cell r="AL13">
            <v>99.33</v>
          </cell>
          <cell r="AM13">
            <v>1008</v>
          </cell>
          <cell r="AN13">
            <v>0</v>
          </cell>
          <cell r="AO13">
            <v>0</v>
          </cell>
          <cell r="AP13">
            <v>0</v>
          </cell>
          <cell r="AQ13">
            <v>0</v>
          </cell>
          <cell r="AR13">
            <v>1434</v>
          </cell>
          <cell r="AY13">
            <v>16458</v>
          </cell>
          <cell r="AZ13">
            <v>1653</v>
          </cell>
          <cell r="BA13">
            <v>852</v>
          </cell>
          <cell r="BB13">
            <v>10000</v>
          </cell>
          <cell r="BC13">
            <v>1650</v>
          </cell>
          <cell r="BD13">
            <v>7270</v>
          </cell>
          <cell r="BJ13">
            <v>724.15199999999993</v>
          </cell>
          <cell r="BK13">
            <v>198.35999999999999</v>
          </cell>
          <cell r="BL13">
            <v>340.8</v>
          </cell>
          <cell r="BM13">
            <v>1263.3119999999999</v>
          </cell>
          <cell r="BP13">
            <v>0.21482249287380145</v>
          </cell>
          <cell r="BQ13">
            <v>0.29156817911376004</v>
          </cell>
          <cell r="BR13">
            <v>0.25010462565431457</v>
          </cell>
          <cell r="BS13">
            <v>0.16293191552215597</v>
          </cell>
          <cell r="BT13">
            <v>9.9110023062969677E-2</v>
          </cell>
          <cell r="BU13">
            <v>0.27003690567504529</v>
          </cell>
          <cell r="CN13">
            <v>0.43444288995063751</v>
          </cell>
          <cell r="CO13">
            <v>4.3634347860517911E-2</v>
          </cell>
          <cell r="CP13">
            <v>2.2490299078742445E-2</v>
          </cell>
          <cell r="CQ13">
            <v>0.26397064646411317</v>
          </cell>
          <cell r="CR13">
            <v>4.3555156666578679E-2</v>
          </cell>
          <cell r="CS13">
            <v>0.19190665997941028</v>
          </cell>
          <cell r="CT13">
            <v>0.5732170675177628</v>
          </cell>
          <cell r="CU13">
            <v>0.15701584406702382</v>
          </cell>
          <cell r="CV13">
            <v>0.26976708841521335</v>
          </cell>
          <cell r="CW13">
            <v>160.28437865212308</v>
          </cell>
          <cell r="CX13">
            <v>16.098558628749512</v>
          </cell>
          <cell r="CY13">
            <v>8.2976236852356831</v>
          </cell>
          <cell r="CZ13">
            <v>97.389949357226328</v>
          </cell>
          <cell r="DA13">
            <v>16.069341643942344</v>
          </cell>
          <cell r="DB13">
            <v>70.802493182703543</v>
          </cell>
          <cell r="DD13">
            <v>49</v>
          </cell>
          <cell r="DE13">
            <v>81.599999999999994</v>
          </cell>
          <cell r="DM13">
            <v>0.4296449857476029</v>
          </cell>
          <cell r="DN13">
            <v>1.4578408955688</v>
          </cell>
          <cell r="DO13">
            <v>5.002092513086291</v>
          </cell>
          <cell r="DP13">
            <v>0.32586383104431194</v>
          </cell>
          <cell r="DQ13">
            <v>0.19822004612593935</v>
          </cell>
          <cell r="DR13">
            <v>0.54007381135009058</v>
          </cell>
          <cell r="DT13">
            <v>7071.0971754340489</v>
          </cell>
          <cell r="DU13">
            <v>2409.8110003752263</v>
          </cell>
          <cell r="DV13">
            <v>4261.7828211495198</v>
          </cell>
          <cell r="DW13">
            <v>3258.6383104431193</v>
          </cell>
          <cell r="DX13">
            <v>327.06307610779993</v>
          </cell>
          <cell r="DY13">
            <v>3926.3366085151583</v>
          </cell>
          <cell r="DZ13">
            <v>0.3326834784902335</v>
          </cell>
          <cell r="EA13">
            <v>0.11337763945517383</v>
          </cell>
          <cell r="EB13">
            <v>0.20050986407535995</v>
          </cell>
          <cell r="EC13">
            <v>0.15331356667336546</v>
          </cell>
          <cell r="ED13">
            <v>1.5387779172838168E-2</v>
          </cell>
          <cell r="EE13">
            <v>0.18472767213302907</v>
          </cell>
          <cell r="EF13">
            <v>254</v>
          </cell>
          <cell r="EG13">
            <v>0</v>
          </cell>
          <cell r="EH13">
            <v>9360</v>
          </cell>
          <cell r="EI13">
            <v>0.15160000000000001</v>
          </cell>
          <cell r="EJ13">
            <v>0.19850000000000001</v>
          </cell>
          <cell r="EK13">
            <v>37020</v>
          </cell>
          <cell r="EL13">
            <v>2.2493620123951876</v>
          </cell>
          <cell r="EZ13">
            <v>0</v>
          </cell>
          <cell r="FA13">
            <v>14250</v>
          </cell>
          <cell r="FB13">
            <v>12869</v>
          </cell>
          <cell r="FC13">
            <v>0.90308771929824561</v>
          </cell>
          <cell r="FD13">
            <v>8077.5</v>
          </cell>
          <cell r="FE13">
            <v>5056</v>
          </cell>
          <cell r="FF13">
            <v>0.62593624264933456</v>
          </cell>
          <cell r="FH13">
            <v>0.80282163251595562</v>
          </cell>
          <cell r="FO13">
            <v>0.71793584379358433</v>
          </cell>
          <cell r="FP13">
            <v>0.4269</v>
          </cell>
          <cell r="FS13">
            <v>0</v>
          </cell>
          <cell r="FT13">
            <v>0</v>
          </cell>
        </row>
        <row r="14">
          <cell r="D14">
            <v>5.0999999999999997E-2</v>
          </cell>
          <cell r="E14">
            <v>40</v>
          </cell>
          <cell r="F14">
            <v>1500</v>
          </cell>
          <cell r="G14">
            <v>33.619999999999997</v>
          </cell>
          <cell r="H14">
            <v>-37.74</v>
          </cell>
          <cell r="I14">
            <v>815</v>
          </cell>
          <cell r="J14">
            <v>262</v>
          </cell>
          <cell r="K14">
            <v>3.5999999999999997E-2</v>
          </cell>
          <cell r="L14">
            <v>2.16</v>
          </cell>
          <cell r="N14">
            <v>0.08</v>
          </cell>
          <cell r="O14">
            <v>24.1</v>
          </cell>
          <cell r="P14">
            <v>5300</v>
          </cell>
          <cell r="Q14">
            <v>15200</v>
          </cell>
          <cell r="R14">
            <v>10.26</v>
          </cell>
          <cell r="S14">
            <v>1.63</v>
          </cell>
          <cell r="T14">
            <v>0.67</v>
          </cell>
          <cell r="U14">
            <v>3.12</v>
          </cell>
          <cell r="V14">
            <v>2.93</v>
          </cell>
          <cell r="W14">
            <v>1.92</v>
          </cell>
          <cell r="AD14">
            <v>7485</v>
          </cell>
          <cell r="AF14">
            <v>1571.85</v>
          </cell>
          <cell r="AG14">
            <v>123</v>
          </cell>
          <cell r="AH14">
            <v>1183</v>
          </cell>
          <cell r="AI14">
            <v>457</v>
          </cell>
          <cell r="AJ14">
            <v>726</v>
          </cell>
          <cell r="AK14">
            <v>494</v>
          </cell>
          <cell r="AL14">
            <v>102</v>
          </cell>
          <cell r="AM14">
            <v>1096</v>
          </cell>
          <cell r="AN14">
            <v>0</v>
          </cell>
          <cell r="AO14">
            <v>0</v>
          </cell>
          <cell r="AP14">
            <v>0</v>
          </cell>
          <cell r="AQ14">
            <v>0</v>
          </cell>
          <cell r="AR14">
            <v>1396</v>
          </cell>
          <cell r="AY14">
            <v>15980</v>
          </cell>
          <cell r="AZ14">
            <v>1652</v>
          </cell>
          <cell r="BA14">
            <v>852</v>
          </cell>
          <cell r="BB14">
            <v>10500</v>
          </cell>
          <cell r="BC14">
            <v>1730</v>
          </cell>
          <cell r="BD14">
            <v>7630</v>
          </cell>
          <cell r="BJ14">
            <v>703.12</v>
          </cell>
          <cell r="BK14">
            <v>198.23999999999998</v>
          </cell>
          <cell r="BL14">
            <v>340.8</v>
          </cell>
          <cell r="BM14">
            <v>1242.1600000000001</v>
          </cell>
          <cell r="BP14">
            <v>0.25624999999999998</v>
          </cell>
          <cell r="BQ14">
            <v>0.29535492084000003</v>
          </cell>
          <cell r="BR14">
            <v>0.25335285948000003</v>
          </cell>
          <cell r="BS14">
            <v>0.16504799377499998</v>
          </cell>
          <cell r="BT14">
            <v>0.10039721448750001</v>
          </cell>
          <cell r="BU14">
            <v>0.2735440099875</v>
          </cell>
          <cell r="CN14">
            <v>0.41675359899853953</v>
          </cell>
          <cell r="CO14">
            <v>4.3083663676194449E-2</v>
          </cell>
          <cell r="CP14">
            <v>2.2219904026705612E-2</v>
          </cell>
          <cell r="CQ14">
            <v>0.27383684539954101</v>
          </cell>
          <cell r="CR14">
            <v>4.5117880242019612E-2</v>
          </cell>
          <cell r="CS14">
            <v>0.19898810765699979</v>
          </cell>
          <cell r="CT14">
            <v>0.56604624203001219</v>
          </cell>
          <cell r="CU14">
            <v>0.15959296708958587</v>
          </cell>
          <cell r="CV14">
            <v>0.27436079088040188</v>
          </cell>
          <cell r="CW14">
            <v>155.75048732943469</v>
          </cell>
          <cell r="CX14">
            <v>16.101364522417153</v>
          </cell>
          <cell r="CY14">
            <v>8.3040935672514617</v>
          </cell>
          <cell r="CZ14">
            <v>102.3391812865497</v>
          </cell>
          <cell r="DA14">
            <v>16.861598440545812</v>
          </cell>
          <cell r="DB14">
            <v>74.366471734892784</v>
          </cell>
          <cell r="DD14">
            <v>50</v>
          </cell>
          <cell r="DE14">
            <v>81.5</v>
          </cell>
          <cell r="DM14">
            <v>0.51249999999999996</v>
          </cell>
          <cell r="DN14">
            <v>1.4767746042000001</v>
          </cell>
          <cell r="DO14">
            <v>5.0670571895999998</v>
          </cell>
          <cell r="DP14">
            <v>0.33009598754999997</v>
          </cell>
          <cell r="DQ14">
            <v>0.20079442897500002</v>
          </cell>
          <cell r="DR14">
            <v>0.54708801997500001</v>
          </cell>
          <cell r="DT14">
            <v>8189.7499999999991</v>
          </cell>
          <cell r="DU14">
            <v>2439.6316461383999</v>
          </cell>
          <cell r="DV14">
            <v>4317.1327255391998</v>
          </cell>
          <cell r="DW14">
            <v>3466.0078692749998</v>
          </cell>
          <cell r="DX14">
            <v>347.37436212675004</v>
          </cell>
          <cell r="DY14">
            <v>4174.2815924092502</v>
          </cell>
          <cell r="DZ14">
            <v>0.3570980363975288</v>
          </cell>
          <cell r="EA14">
            <v>0.10637536803556806</v>
          </cell>
          <cell r="EB14">
            <v>0.18824013176929211</v>
          </cell>
          <cell r="EC14">
            <v>0.1511284965055692</v>
          </cell>
          <cell r="ED14">
            <v>1.5146579884649293E-2</v>
          </cell>
          <cell r="EE14">
            <v>0.18201138740739253</v>
          </cell>
          <cell r="EF14">
            <v>254</v>
          </cell>
          <cell r="EG14">
            <v>0</v>
          </cell>
          <cell r="EH14">
            <v>9360</v>
          </cell>
          <cell r="EK14">
            <v>36500</v>
          </cell>
          <cell r="EL14">
            <v>2.2841051314142677</v>
          </cell>
          <cell r="ET14">
            <v>2050</v>
          </cell>
          <cell r="EU14">
            <v>369.61499999999995</v>
          </cell>
          <cell r="EV14">
            <v>505.38499999999999</v>
          </cell>
          <cell r="EX14">
            <v>120</v>
          </cell>
          <cell r="EY14">
            <v>254</v>
          </cell>
          <cell r="EZ14">
            <v>801</v>
          </cell>
          <cell r="FA14">
            <v>14250</v>
          </cell>
          <cell r="FB14">
            <v>13449</v>
          </cell>
          <cell r="FC14">
            <v>0.94378947368421051</v>
          </cell>
          <cell r="FD14">
            <v>7780</v>
          </cell>
          <cell r="FE14">
            <v>4519</v>
          </cell>
          <cell r="FF14">
            <v>0.5808483290488432</v>
          </cell>
          <cell r="FH14">
            <v>0.81561507035860192</v>
          </cell>
          <cell r="FO14">
            <v>0.74849732858414963</v>
          </cell>
          <cell r="FP14">
            <v>0.43390000000000001</v>
          </cell>
          <cell r="FS14">
            <v>0</v>
          </cell>
          <cell r="FT14">
            <v>0</v>
          </cell>
        </row>
        <row r="15">
          <cell r="D15">
            <v>5.0999999999999997E-2</v>
          </cell>
          <cell r="E15">
            <v>39.5</v>
          </cell>
          <cell r="F15">
            <v>1557</v>
          </cell>
          <cell r="G15">
            <v>38.909999999999997</v>
          </cell>
          <cell r="H15">
            <v>-43.23</v>
          </cell>
          <cell r="I15">
            <v>838</v>
          </cell>
          <cell r="J15">
            <v>262</v>
          </cell>
          <cell r="K15">
            <v>3.7999999999999999E-2</v>
          </cell>
          <cell r="L15">
            <v>2.29</v>
          </cell>
          <cell r="N15">
            <v>7.6999999999999999E-2</v>
          </cell>
          <cell r="O15">
            <v>27.1</v>
          </cell>
          <cell r="P15">
            <v>5700</v>
          </cell>
          <cell r="Q15">
            <v>16000</v>
          </cell>
          <cell r="R15">
            <v>10.255000000000001</v>
          </cell>
          <cell r="S15">
            <v>1.59</v>
          </cell>
          <cell r="T15">
            <v>0.66</v>
          </cell>
          <cell r="U15">
            <v>3.13</v>
          </cell>
          <cell r="V15">
            <v>2.92</v>
          </cell>
          <cell r="W15">
            <v>1.95</v>
          </cell>
          <cell r="AD15">
            <v>8001</v>
          </cell>
          <cell r="AF15">
            <v>1680.21</v>
          </cell>
          <cell r="AG15">
            <v>132</v>
          </cell>
          <cell r="AH15">
            <v>1265</v>
          </cell>
          <cell r="AI15">
            <v>489</v>
          </cell>
          <cell r="AJ15">
            <v>776</v>
          </cell>
          <cell r="AK15">
            <v>528</v>
          </cell>
          <cell r="AL15">
            <v>109</v>
          </cell>
          <cell r="AM15">
            <v>1172</v>
          </cell>
          <cell r="AN15">
            <v>0</v>
          </cell>
          <cell r="AO15">
            <v>0</v>
          </cell>
          <cell r="AP15">
            <v>0</v>
          </cell>
          <cell r="AQ15">
            <v>0</v>
          </cell>
          <cell r="AR15">
            <v>1493</v>
          </cell>
          <cell r="AY15">
            <v>15698</v>
          </cell>
          <cell r="AZ15">
            <v>1652</v>
          </cell>
          <cell r="BA15">
            <v>852</v>
          </cell>
          <cell r="BB15">
            <v>11030</v>
          </cell>
          <cell r="BC15">
            <v>1810</v>
          </cell>
          <cell r="BD15">
            <v>8010</v>
          </cell>
          <cell r="BJ15">
            <v>690.71199999999999</v>
          </cell>
          <cell r="BK15">
            <v>198.23999999999998</v>
          </cell>
          <cell r="BL15">
            <v>340.8</v>
          </cell>
          <cell r="BM15">
            <v>1229.752</v>
          </cell>
          <cell r="BP15">
            <v>0.27531645569620256</v>
          </cell>
          <cell r="BQ15">
            <v>0.31432911392405066</v>
          </cell>
          <cell r="BR15">
            <v>0.26964556962025321</v>
          </cell>
          <cell r="BS15">
            <v>0.17569620253164558</v>
          </cell>
          <cell r="BT15">
            <v>0.10683544303797468</v>
          </cell>
          <cell r="BU15">
            <v>0.29113924050632911</v>
          </cell>
          <cell r="CN15">
            <v>0.40197685137765032</v>
          </cell>
          <cell r="CO15">
            <v>4.230257093106627E-2</v>
          </cell>
          <cell r="CP15">
            <v>2.1817064426917956E-2</v>
          </cell>
          <cell r="CQ15">
            <v>0.28244392092594489</v>
          </cell>
          <cell r="CR15">
            <v>4.634845846563556E-2</v>
          </cell>
          <cell r="CS15">
            <v>0.20511113387278501</v>
          </cell>
          <cell r="CT15">
            <v>0.56166771836923224</v>
          </cell>
          <cell r="CU15">
            <v>0.16120323447329216</v>
          </cell>
          <cell r="CV15">
            <v>0.27712904715747566</v>
          </cell>
          <cell r="CW15">
            <v>153.07654802535347</v>
          </cell>
          <cell r="CX15">
            <v>16.109215017064844</v>
          </cell>
          <cell r="CY15">
            <v>8.3081423695758154</v>
          </cell>
          <cell r="CZ15">
            <v>107.55728912725499</v>
          </cell>
          <cell r="DA15">
            <v>17.649926864943929</v>
          </cell>
          <cell r="DB15">
            <v>78.108239882983895</v>
          </cell>
          <cell r="DD15">
            <v>52</v>
          </cell>
          <cell r="DE15">
            <v>81.5</v>
          </cell>
          <cell r="DM15">
            <v>0.55063291139240511</v>
          </cell>
          <cell r="DN15">
            <v>1.5716455696202531</v>
          </cell>
          <cell r="DO15">
            <v>5.3929113924050638</v>
          </cell>
          <cell r="DP15">
            <v>0.35139240506329117</v>
          </cell>
          <cell r="DQ15">
            <v>0.21367088607594936</v>
          </cell>
          <cell r="DR15">
            <v>0.58227848101265822</v>
          </cell>
          <cell r="DT15">
            <v>8643.835443037975</v>
          </cell>
          <cell r="DU15">
            <v>2596.3584810126581</v>
          </cell>
          <cell r="DV15">
            <v>4594.7605063291139</v>
          </cell>
          <cell r="DW15">
            <v>3875.8582278481017</v>
          </cell>
          <cell r="DX15">
            <v>386.74430379746832</v>
          </cell>
          <cell r="DY15">
            <v>4664.0506329113923</v>
          </cell>
          <cell r="DZ15">
            <v>0.34908215914080953</v>
          </cell>
          <cell r="EA15">
            <v>0.10485419700874209</v>
          </cell>
          <cell r="EB15">
            <v>0.18555986273155614</v>
          </cell>
          <cell r="EC15">
            <v>0.15652692229242188</v>
          </cell>
          <cell r="ED15">
            <v>1.5618707400748501E-2</v>
          </cell>
          <cell r="EE15">
            <v>0.18835815142572182</v>
          </cell>
          <cell r="EF15">
            <v>254</v>
          </cell>
          <cell r="EG15">
            <v>0</v>
          </cell>
          <cell r="EH15">
            <v>9360</v>
          </cell>
          <cell r="EK15">
            <v>36000</v>
          </cell>
          <cell r="EL15">
            <v>2.2932857688877566</v>
          </cell>
          <cell r="EZ15">
            <v>0</v>
          </cell>
          <cell r="FA15">
            <v>15150</v>
          </cell>
          <cell r="FB15">
            <v>13816.9</v>
          </cell>
          <cell r="FC15">
            <v>0.912006600660066</v>
          </cell>
          <cell r="FD15">
            <v>7480</v>
          </cell>
          <cell r="FE15">
            <v>4034.5</v>
          </cell>
          <cell r="FF15">
            <v>0.53937165775401075</v>
          </cell>
          <cell r="FH15">
            <v>0.78883782589482998</v>
          </cell>
          <cell r="FO15">
            <v>0.77938289711191333</v>
          </cell>
          <cell r="FP15">
            <v>0.44890000000000002</v>
          </cell>
          <cell r="FS15">
            <v>0</v>
          </cell>
          <cell r="FT15">
            <v>0</v>
          </cell>
        </row>
        <row r="16">
          <cell r="D16">
            <v>5.0999999999999997E-2</v>
          </cell>
          <cell r="E16">
            <v>40</v>
          </cell>
          <cell r="F16">
            <v>1616</v>
          </cell>
          <cell r="G16">
            <v>45.1</v>
          </cell>
          <cell r="H16">
            <v>-49.5</v>
          </cell>
          <cell r="I16">
            <v>859</v>
          </cell>
          <cell r="J16">
            <v>262</v>
          </cell>
          <cell r="K16">
            <v>3.7999999999999999E-2</v>
          </cell>
          <cell r="L16">
            <v>2.75</v>
          </cell>
          <cell r="N16">
            <v>7.5999999999999998E-2</v>
          </cell>
          <cell r="O16">
            <v>29.1</v>
          </cell>
          <cell r="P16">
            <v>6100</v>
          </cell>
          <cell r="Q16">
            <v>16800</v>
          </cell>
          <cell r="R16">
            <v>10.250999999999999</v>
          </cell>
          <cell r="S16">
            <v>1.55</v>
          </cell>
          <cell r="T16">
            <v>0.66</v>
          </cell>
          <cell r="U16">
            <v>3.12</v>
          </cell>
          <cell r="V16">
            <v>2.93</v>
          </cell>
          <cell r="W16">
            <v>1.99</v>
          </cell>
          <cell r="AD16">
            <v>8521</v>
          </cell>
          <cell r="AF16">
            <v>1789.4099999999999</v>
          </cell>
          <cell r="AG16">
            <v>141</v>
          </cell>
          <cell r="AH16">
            <v>1347</v>
          </cell>
          <cell r="AI16">
            <v>521</v>
          </cell>
          <cell r="AJ16">
            <v>827</v>
          </cell>
          <cell r="AK16">
            <v>562</v>
          </cell>
          <cell r="AL16">
            <v>116</v>
          </cell>
          <cell r="AM16">
            <v>1248</v>
          </cell>
          <cell r="AN16">
            <v>0</v>
          </cell>
          <cell r="AO16">
            <v>0</v>
          </cell>
          <cell r="AP16">
            <v>0</v>
          </cell>
          <cell r="AQ16">
            <v>0</v>
          </cell>
          <cell r="AR16">
            <v>1589</v>
          </cell>
          <cell r="AY16">
            <v>15418</v>
          </cell>
          <cell r="AZ16">
            <v>1650</v>
          </cell>
          <cell r="BA16">
            <v>851</v>
          </cell>
          <cell r="BB16">
            <v>11580</v>
          </cell>
          <cell r="BC16">
            <v>1900</v>
          </cell>
          <cell r="BD16">
            <v>8410</v>
          </cell>
          <cell r="BJ16">
            <v>678.39199999999994</v>
          </cell>
          <cell r="BK16">
            <v>198</v>
          </cell>
          <cell r="BL16">
            <v>340.40000000000003</v>
          </cell>
          <cell r="BM16">
            <v>1216.7919999999999</v>
          </cell>
          <cell r="BP16">
            <v>0.28575</v>
          </cell>
          <cell r="BQ16">
            <v>0.32625000000000004</v>
          </cell>
          <cell r="BR16">
            <v>0.27984999999999999</v>
          </cell>
          <cell r="BS16">
            <v>0.18225</v>
          </cell>
          <cell r="BT16">
            <v>0.11087499999999999</v>
          </cell>
          <cell r="BU16">
            <v>0.30212500000000003</v>
          </cell>
          <cell r="CN16">
            <v>0.38729935441734281</v>
          </cell>
          <cell r="CO16">
            <v>4.144791378833932E-2</v>
          </cell>
          <cell r="CP16">
            <v>2.1377075535682886E-2</v>
          </cell>
          <cell r="CQ16">
            <v>0.29088899495089049</v>
          </cell>
          <cell r="CR16">
            <v>4.7727900725966492E-2</v>
          </cell>
          <cell r="CS16">
            <v>0.21125876058177798</v>
          </cell>
          <cell r="CT16">
            <v>0.55752503303769252</v>
          </cell>
          <cell r="CU16">
            <v>0.16272296333309227</v>
          </cell>
          <cell r="CV16">
            <v>0.27975200362921521</v>
          </cell>
          <cell r="CW16">
            <v>150.40483855233634</v>
          </cell>
          <cell r="CX16">
            <v>16.095990635059994</v>
          </cell>
          <cell r="CY16">
            <v>8.3016291093551864</v>
          </cell>
          <cell r="CZ16">
            <v>112.96458882060287</v>
          </cell>
          <cell r="DA16">
            <v>18.534777094917569</v>
          </cell>
          <cell r="DB16">
            <v>82.040776509608833</v>
          </cell>
          <cell r="DD16">
            <v>54</v>
          </cell>
          <cell r="DE16">
            <v>81.599999999999994</v>
          </cell>
          <cell r="DM16">
            <v>0.57150000000000001</v>
          </cell>
          <cell r="DN16">
            <v>1.6312500000000001</v>
          </cell>
          <cell r="DO16">
            <v>5.5969999999999995</v>
          </cell>
          <cell r="DP16">
            <v>0.36449999999999999</v>
          </cell>
          <cell r="DQ16">
            <v>0.22174999999999997</v>
          </cell>
          <cell r="DR16">
            <v>0.60425000000000006</v>
          </cell>
          <cell r="DT16">
            <v>8811.3870000000006</v>
          </cell>
          <cell r="DU16">
            <v>2691.5625</v>
          </cell>
          <cell r="DV16">
            <v>4763.0469999999996</v>
          </cell>
          <cell r="DW16">
            <v>4220.91</v>
          </cell>
          <cell r="DX16">
            <v>421.32499999999993</v>
          </cell>
          <cell r="DY16">
            <v>5081.7425000000003</v>
          </cell>
          <cell r="DZ16">
            <v>0.33903023527457166</v>
          </cell>
          <cell r="EA16">
            <v>0.10356156954985794</v>
          </cell>
          <cell r="EB16">
            <v>0.18326478510521016</v>
          </cell>
          <cell r="EC16">
            <v>0.16240531829697097</v>
          </cell>
          <cell r="ED16">
            <v>1.6211058926030471E-2</v>
          </cell>
          <cell r="EE16">
            <v>0.19552703284735876</v>
          </cell>
          <cell r="EF16">
            <v>265</v>
          </cell>
          <cell r="EG16">
            <v>0</v>
          </cell>
          <cell r="EH16">
            <v>9360</v>
          </cell>
          <cell r="EK16">
            <v>35500</v>
          </cell>
          <cell r="EL16">
            <v>2.3025035672590479</v>
          </cell>
          <cell r="EZ16">
            <v>0</v>
          </cell>
          <cell r="FA16">
            <v>16050</v>
          </cell>
          <cell r="FB16">
            <v>14317.7</v>
          </cell>
          <cell r="FC16">
            <v>0.89206853582554524</v>
          </cell>
          <cell r="FD16">
            <v>7380</v>
          </cell>
          <cell r="FE16">
            <v>3546.4</v>
          </cell>
          <cell r="FF16">
            <v>0.48054200542005421</v>
          </cell>
          <cell r="FH16">
            <v>0.76244558258642769</v>
          </cell>
          <cell r="FO16">
            <v>0.81244396527265506</v>
          </cell>
          <cell r="FP16">
            <v>0.45</v>
          </cell>
          <cell r="FS16">
            <v>0</v>
          </cell>
          <cell r="FT16">
            <v>0</v>
          </cell>
        </row>
        <row r="17">
          <cell r="D17">
            <v>4.2000000000000003E-2</v>
          </cell>
          <cell r="E17">
            <v>40</v>
          </cell>
          <cell r="F17">
            <v>1681</v>
          </cell>
          <cell r="G17">
            <v>49.6</v>
          </cell>
          <cell r="H17">
            <v>-54.1</v>
          </cell>
          <cell r="I17">
            <v>881</v>
          </cell>
          <cell r="J17">
            <v>262</v>
          </cell>
          <cell r="K17">
            <v>0.04</v>
          </cell>
          <cell r="L17">
            <v>2.9</v>
          </cell>
          <cell r="N17">
            <v>7.4999999999999997E-2</v>
          </cell>
          <cell r="O17">
            <v>31.1</v>
          </cell>
          <cell r="P17">
            <v>6500</v>
          </cell>
          <cell r="Q17">
            <v>17600</v>
          </cell>
          <cell r="R17">
            <v>10.247999999999999</v>
          </cell>
          <cell r="S17">
            <v>1.52</v>
          </cell>
          <cell r="T17">
            <v>0.65</v>
          </cell>
          <cell r="U17">
            <v>3.11</v>
          </cell>
          <cell r="V17">
            <v>2.93</v>
          </cell>
          <cell r="W17">
            <v>2.04</v>
          </cell>
          <cell r="AD17">
            <v>9010</v>
          </cell>
          <cell r="AF17">
            <v>1892.1</v>
          </cell>
          <cell r="AG17">
            <v>149</v>
          </cell>
          <cell r="AH17">
            <v>1425</v>
          </cell>
          <cell r="AI17">
            <v>551</v>
          </cell>
          <cell r="AJ17">
            <v>874</v>
          </cell>
          <cell r="AK17">
            <v>594</v>
          </cell>
          <cell r="AL17">
            <v>122</v>
          </cell>
          <cell r="AM17">
            <v>1320</v>
          </cell>
          <cell r="AN17">
            <v>0</v>
          </cell>
          <cell r="AO17">
            <v>0</v>
          </cell>
          <cell r="AP17">
            <v>0</v>
          </cell>
          <cell r="AQ17">
            <v>0</v>
          </cell>
          <cell r="AR17">
            <v>1762</v>
          </cell>
          <cell r="AY17">
            <v>15153</v>
          </cell>
          <cell r="AZ17">
            <v>1650</v>
          </cell>
          <cell r="BA17">
            <v>851</v>
          </cell>
          <cell r="BB17">
            <v>12160</v>
          </cell>
          <cell r="BC17">
            <v>2000</v>
          </cell>
          <cell r="BD17">
            <v>8840</v>
          </cell>
          <cell r="BJ17">
            <v>666.73199999999997</v>
          </cell>
          <cell r="BK17">
            <v>198</v>
          </cell>
          <cell r="BL17">
            <v>340.40000000000003</v>
          </cell>
          <cell r="BM17">
            <v>1205.1320000000001</v>
          </cell>
          <cell r="BP17">
            <v>0.297375</v>
          </cell>
          <cell r="BQ17">
            <v>0.33994999999999997</v>
          </cell>
          <cell r="BR17">
            <v>0.2916125</v>
          </cell>
          <cell r="BS17">
            <v>0.19</v>
          </cell>
          <cell r="BT17">
            <v>0.11550000000000001</v>
          </cell>
          <cell r="BU17">
            <v>0.31487500000000002</v>
          </cell>
          <cell r="CN17">
            <v>0.37273085059280758</v>
          </cell>
          <cell r="CO17">
            <v>4.0586412161164952E-2</v>
          </cell>
          <cell r="CP17">
            <v>2.0932749544940229E-2</v>
          </cell>
          <cell r="CQ17">
            <v>0.2991095587150096</v>
          </cell>
          <cell r="CR17">
            <v>4.9195651104442364E-2</v>
          </cell>
          <cell r="CS17">
            <v>0.21744477788163527</v>
          </cell>
          <cell r="CT17">
            <v>0.5532439599977429</v>
          </cell>
          <cell r="CU17">
            <v>0.16429735497854175</v>
          </cell>
          <cell r="CV17">
            <v>0.28245868502371524</v>
          </cell>
          <cell r="CW17">
            <v>147.86299765807965</v>
          </cell>
          <cell r="CX17">
            <v>16.100702576112415</v>
          </cell>
          <cell r="CY17">
            <v>8.3040593286494921</v>
          </cell>
          <cell r="CZ17">
            <v>118.65729898516784</v>
          </cell>
          <cell r="DA17">
            <v>19.516003122560498</v>
          </cell>
          <cell r="DB17">
            <v>86.260733801717407</v>
          </cell>
          <cell r="DD17">
            <v>57</v>
          </cell>
          <cell r="DE17">
            <v>81.599999999999994</v>
          </cell>
          <cell r="DM17">
            <v>0.59475</v>
          </cell>
          <cell r="DN17">
            <v>1.6997499999999999</v>
          </cell>
          <cell r="DO17">
            <v>5.8322500000000002</v>
          </cell>
          <cell r="DP17">
            <v>0.38</v>
          </cell>
          <cell r="DQ17">
            <v>0.23100000000000001</v>
          </cell>
          <cell r="DR17">
            <v>0.62975000000000003</v>
          </cell>
          <cell r="DT17">
            <v>9012.2467500000002</v>
          </cell>
          <cell r="DU17">
            <v>2804.5874999999996</v>
          </cell>
          <cell r="DV17">
            <v>4963.2447499999998</v>
          </cell>
          <cell r="DW17">
            <v>4620.8</v>
          </cell>
          <cell r="DX17">
            <v>462</v>
          </cell>
          <cell r="DY17">
            <v>5566.9900000000007</v>
          </cell>
          <cell r="DZ17">
            <v>0.32855595300145257</v>
          </cell>
          <cell r="EA17">
            <v>0.10224574896803189</v>
          </cell>
          <cell r="EB17">
            <v>0.18094307158375419</v>
          </cell>
          <cell r="EC17">
            <v>0.16845869734193775</v>
          </cell>
          <cell r="ED17">
            <v>1.684295320550018E-2</v>
          </cell>
          <cell r="EE17">
            <v>0.2029535758993235</v>
          </cell>
          <cell r="EF17">
            <v>265</v>
          </cell>
          <cell r="EG17">
            <v>0</v>
          </cell>
          <cell r="EH17">
            <v>9360</v>
          </cell>
          <cell r="EK17">
            <v>35000</v>
          </cell>
          <cell r="EL17">
            <v>2.3097736421830661</v>
          </cell>
          <cell r="EZ17">
            <v>0</v>
          </cell>
          <cell r="FA17">
            <v>16050</v>
          </cell>
          <cell r="FB17">
            <v>14460.7</v>
          </cell>
          <cell r="FC17">
            <v>0.90097819314641747</v>
          </cell>
          <cell r="FD17">
            <v>7280</v>
          </cell>
          <cell r="FE17">
            <v>3231.6</v>
          </cell>
          <cell r="FF17">
            <v>0.44390109890109891</v>
          </cell>
          <cell r="FH17">
            <v>0.75834976425203593</v>
          </cell>
          <cell r="FO17">
            <v>0.82571232798492555</v>
          </cell>
          <cell r="FP17">
            <v>0.45200000000000001</v>
          </cell>
          <cell r="FS17">
            <v>0</v>
          </cell>
          <cell r="FT17">
            <v>0</v>
          </cell>
        </row>
        <row r="18">
          <cell r="D18">
            <v>3.6999999999999998E-2</v>
          </cell>
          <cell r="E18">
            <v>40</v>
          </cell>
          <cell r="F18">
            <v>1704.9</v>
          </cell>
          <cell r="G18">
            <v>54.3</v>
          </cell>
          <cell r="H18">
            <v>-58</v>
          </cell>
          <cell r="I18">
            <v>895</v>
          </cell>
          <cell r="J18">
            <v>262</v>
          </cell>
          <cell r="K18">
            <v>4.2000000000000003E-2</v>
          </cell>
          <cell r="L18">
            <v>3</v>
          </cell>
          <cell r="N18">
            <v>7.6999999999999999E-2</v>
          </cell>
          <cell r="O18">
            <v>33.1</v>
          </cell>
          <cell r="P18">
            <v>6900</v>
          </cell>
          <cell r="Q18">
            <v>18400</v>
          </cell>
          <cell r="R18">
            <v>10.247</v>
          </cell>
          <cell r="S18">
            <v>1.49</v>
          </cell>
          <cell r="T18">
            <v>0.64</v>
          </cell>
          <cell r="U18">
            <v>3.1</v>
          </cell>
          <cell r="V18">
            <v>2.94</v>
          </cell>
          <cell r="W18">
            <v>2.08</v>
          </cell>
          <cell r="AD18">
            <v>9487</v>
          </cell>
          <cell r="AF18">
            <v>1992.27</v>
          </cell>
          <cell r="AG18">
            <v>156</v>
          </cell>
          <cell r="AH18">
            <v>1500</v>
          </cell>
          <cell r="AI18">
            <v>580</v>
          </cell>
          <cell r="AJ18">
            <v>920</v>
          </cell>
          <cell r="AK18">
            <v>626</v>
          </cell>
          <cell r="AL18">
            <v>129</v>
          </cell>
          <cell r="AM18">
            <v>1390</v>
          </cell>
          <cell r="AN18">
            <v>0</v>
          </cell>
          <cell r="AO18">
            <v>0</v>
          </cell>
          <cell r="AP18">
            <v>0</v>
          </cell>
          <cell r="AQ18">
            <v>0</v>
          </cell>
          <cell r="AR18">
            <v>1903</v>
          </cell>
          <cell r="AY18">
            <v>14885</v>
          </cell>
          <cell r="AZ18">
            <v>1650</v>
          </cell>
          <cell r="BA18">
            <v>851</v>
          </cell>
          <cell r="BB18">
            <v>12500</v>
          </cell>
          <cell r="BC18">
            <v>2100</v>
          </cell>
          <cell r="BD18">
            <v>9250</v>
          </cell>
          <cell r="BJ18">
            <v>654.93999999999994</v>
          </cell>
          <cell r="BK18">
            <v>198</v>
          </cell>
          <cell r="BL18">
            <v>340.40000000000003</v>
          </cell>
          <cell r="BM18">
            <v>1193.3399999999999</v>
          </cell>
          <cell r="BP18">
            <v>0.31087500000000001</v>
          </cell>
          <cell r="BQ18">
            <v>0.35255000000000003</v>
          </cell>
          <cell r="BR18">
            <v>0.3024</v>
          </cell>
          <cell r="BS18">
            <v>0.19700000000000001</v>
          </cell>
          <cell r="BT18">
            <v>0.119875</v>
          </cell>
          <cell r="BU18">
            <v>0.32650000000000001</v>
          </cell>
          <cell r="CN18">
            <v>0.36097099621689788</v>
          </cell>
          <cell r="CO18">
            <v>4.0013580366669903E-2</v>
          </cell>
          <cell r="CP18">
            <v>2.0637307207294595E-2</v>
          </cell>
          <cell r="CQ18">
            <v>0.3031331845959841</v>
          </cell>
          <cell r="CR18">
            <v>5.0926375012125324E-2</v>
          </cell>
          <cell r="CS18">
            <v>0.22431855660102823</v>
          </cell>
          <cell r="CT18">
            <v>0.54882933614896001</v>
          </cell>
          <cell r="CU18">
            <v>0.16592086077731411</v>
          </cell>
          <cell r="CV18">
            <v>0.28524980307372588</v>
          </cell>
          <cell r="CW18">
            <v>145.26202791060797</v>
          </cell>
          <cell r="CX18">
            <v>16.102273836244756</v>
          </cell>
          <cell r="CY18">
            <v>8.3048697179662341</v>
          </cell>
          <cell r="CZ18">
            <v>121.98692300185421</v>
          </cell>
          <cell r="DA18">
            <v>20.493803064311507</v>
          </cell>
          <cell r="DB18">
            <v>90.270323021372107</v>
          </cell>
          <cell r="DD18">
            <v>0</v>
          </cell>
          <cell r="DE18">
            <v>0</v>
          </cell>
          <cell r="DM18">
            <v>0.62175000000000002</v>
          </cell>
          <cell r="DN18">
            <v>1.76275</v>
          </cell>
          <cell r="DO18">
            <v>6.048</v>
          </cell>
          <cell r="DP18">
            <v>0.39400000000000002</v>
          </cell>
          <cell r="DQ18">
            <v>0.23974999999999999</v>
          </cell>
          <cell r="DR18">
            <v>0.65300000000000002</v>
          </cell>
          <cell r="DT18">
            <v>9254.7487500000007</v>
          </cell>
          <cell r="DU18">
            <v>2908.5374999999999</v>
          </cell>
          <cell r="DV18">
            <v>5146.848</v>
          </cell>
          <cell r="DW18">
            <v>4925</v>
          </cell>
          <cell r="DX18">
            <v>503.47499999999997</v>
          </cell>
          <cell r="DY18">
            <v>6040.25</v>
          </cell>
          <cell r="DZ18">
            <v>0.32158150083728565</v>
          </cell>
          <cell r="EA18">
            <v>0.10106507261923524</v>
          </cell>
          <cell r="EB18">
            <v>0.17884127912401529</v>
          </cell>
          <cell r="EC18">
            <v>0.17113256495738272</v>
          </cell>
          <cell r="ED18">
            <v>1.7494612820694064E-2</v>
          </cell>
          <cell r="EE18">
            <v>0.209884969641387</v>
          </cell>
          <cell r="EF18">
            <v>265</v>
          </cell>
          <cell r="EG18">
            <v>0</v>
          </cell>
          <cell r="EH18">
            <v>9360</v>
          </cell>
          <cell r="EK18">
            <v>34500</v>
          </cell>
          <cell r="EL18">
            <v>2.3177695666778635</v>
          </cell>
          <cell r="EZ18">
            <v>0</v>
          </cell>
          <cell r="FA18">
            <v>16050</v>
          </cell>
          <cell r="FB18">
            <v>14500</v>
          </cell>
          <cell r="FC18">
            <v>0.90342679127725856</v>
          </cell>
          <cell r="FD18">
            <v>7180</v>
          </cell>
          <cell r="FE18">
            <v>2830</v>
          </cell>
          <cell r="FF18">
            <v>0.39415041782729804</v>
          </cell>
          <cell r="FH18">
            <v>0.74601808006887649</v>
          </cell>
          <cell r="FO18">
            <v>0.83261556129773184</v>
          </cell>
          <cell r="FP18">
            <v>0.45400000000000001</v>
          </cell>
          <cell r="FS18">
            <v>0</v>
          </cell>
          <cell r="FT18">
            <v>0</v>
          </cell>
        </row>
        <row r="19">
          <cell r="D19">
            <v>3.6999999999999998E-2</v>
          </cell>
          <cell r="E19">
            <v>40</v>
          </cell>
          <cell r="F19">
            <v>1750</v>
          </cell>
          <cell r="G19">
            <v>60</v>
          </cell>
          <cell r="H19">
            <v>-62</v>
          </cell>
          <cell r="I19">
            <v>910</v>
          </cell>
          <cell r="J19">
            <v>262</v>
          </cell>
          <cell r="K19">
            <v>4.2000000000000003E-2</v>
          </cell>
          <cell r="L19">
            <v>3.1</v>
          </cell>
          <cell r="N19">
            <v>7.6999999999999999E-2</v>
          </cell>
          <cell r="O19">
            <v>35.1</v>
          </cell>
          <cell r="P19">
            <v>7300</v>
          </cell>
          <cell r="Q19">
            <v>19200</v>
          </cell>
          <cell r="R19">
            <v>10.24</v>
          </cell>
          <cell r="S19">
            <v>1.48</v>
          </cell>
          <cell r="T19">
            <v>0.63</v>
          </cell>
          <cell r="U19">
            <v>3.1</v>
          </cell>
          <cell r="V19">
            <v>2.94</v>
          </cell>
          <cell r="W19">
            <v>2.09</v>
          </cell>
          <cell r="AD19">
            <v>9964</v>
          </cell>
          <cell r="AF19">
            <v>2092.44</v>
          </cell>
          <cell r="AG19">
            <v>164</v>
          </cell>
          <cell r="AH19">
            <v>1575</v>
          </cell>
          <cell r="AI19">
            <v>609</v>
          </cell>
          <cell r="AJ19">
            <v>967</v>
          </cell>
          <cell r="AK19">
            <v>657</v>
          </cell>
          <cell r="AL19">
            <v>135</v>
          </cell>
          <cell r="AM19">
            <v>1459</v>
          </cell>
          <cell r="AN19">
            <v>0</v>
          </cell>
          <cell r="AO19">
            <v>0</v>
          </cell>
          <cell r="AP19">
            <v>0</v>
          </cell>
          <cell r="AQ19">
            <v>0</v>
          </cell>
          <cell r="AR19">
            <v>1998</v>
          </cell>
          <cell r="AY19">
            <v>14633</v>
          </cell>
          <cell r="AZ19">
            <v>1649</v>
          </cell>
          <cell r="BA19">
            <v>850</v>
          </cell>
          <cell r="BB19">
            <v>12700</v>
          </cell>
          <cell r="BC19">
            <v>2200</v>
          </cell>
          <cell r="BD19">
            <v>9700</v>
          </cell>
          <cell r="BJ19">
            <v>643.85199999999998</v>
          </cell>
          <cell r="BK19">
            <v>197.88</v>
          </cell>
          <cell r="BL19">
            <v>340</v>
          </cell>
          <cell r="BM19">
            <v>1181.732</v>
          </cell>
          <cell r="BP19">
            <v>0.32637499999999997</v>
          </cell>
          <cell r="BQ19">
            <v>0.36555000000000004</v>
          </cell>
          <cell r="BR19">
            <v>0.31358750000000002</v>
          </cell>
          <cell r="BS19">
            <v>0.20424999999999999</v>
          </cell>
          <cell r="BT19">
            <v>0.12425</v>
          </cell>
          <cell r="BU19">
            <v>0.33862500000000001</v>
          </cell>
          <cell r="CN19">
            <v>0.35064219304131122</v>
          </cell>
          <cell r="CO19">
            <v>3.9514041982171955E-2</v>
          </cell>
          <cell r="CP19">
            <v>2.0368062877408225E-2</v>
          </cell>
          <cell r="CQ19">
            <v>0.30432282181539344</v>
          </cell>
          <cell r="CR19">
            <v>5.2717339212115404E-2</v>
          </cell>
          <cell r="CS19">
            <v>0.23243554107159972</v>
          </cell>
          <cell r="CT19">
            <v>0.54483757738641247</v>
          </cell>
          <cell r="CU19">
            <v>0.16744913398300124</v>
          </cell>
          <cell r="CV19">
            <v>0.28771328863058632</v>
          </cell>
          <cell r="CW19">
            <v>142.900390625</v>
          </cell>
          <cell r="CX19">
            <v>16.103515625</v>
          </cell>
          <cell r="CY19">
            <v>8.30078125</v>
          </cell>
          <cell r="CZ19">
            <v>124.0234375</v>
          </cell>
          <cell r="DA19">
            <v>21.484375</v>
          </cell>
          <cell r="DB19">
            <v>94.7265625</v>
          </cell>
          <cell r="DD19">
            <v>0</v>
          </cell>
          <cell r="DE19">
            <v>0</v>
          </cell>
          <cell r="DM19">
            <v>0.65274999999999994</v>
          </cell>
          <cell r="DN19">
            <v>1.82775</v>
          </cell>
          <cell r="DO19">
            <v>6.2717499999999999</v>
          </cell>
          <cell r="DP19">
            <v>0.40849999999999997</v>
          </cell>
          <cell r="DQ19">
            <v>0.2485</v>
          </cell>
          <cell r="DR19">
            <v>0.67725000000000002</v>
          </cell>
          <cell r="DT19">
            <v>9551.6907499999998</v>
          </cell>
          <cell r="DU19">
            <v>3013.95975</v>
          </cell>
          <cell r="DV19">
            <v>5330.9875000000002</v>
          </cell>
          <cell r="DW19">
            <v>5187.95</v>
          </cell>
          <cell r="DX19">
            <v>546.70000000000005</v>
          </cell>
          <cell r="DY19">
            <v>6569.3249999999998</v>
          </cell>
          <cell r="DZ19">
            <v>0.3162747309135745</v>
          </cell>
          <cell r="EA19">
            <v>9.9797966021418175E-2</v>
          </cell>
          <cell r="EB19">
            <v>0.1765191819119698</v>
          </cell>
          <cell r="EC19">
            <v>0.17178293698872932</v>
          </cell>
          <cell r="ED19">
            <v>1.8102281566271521E-2</v>
          </cell>
          <cell r="EE19">
            <v>0.21752290259803667</v>
          </cell>
          <cell r="EF19">
            <v>276</v>
          </cell>
          <cell r="EG19">
            <v>0</v>
          </cell>
          <cell r="EH19">
            <v>9360</v>
          </cell>
          <cell r="EK19">
            <v>34000</v>
          </cell>
          <cell r="EL19">
            <v>2.323515342035126</v>
          </cell>
          <cell r="EZ19">
            <v>0</v>
          </cell>
          <cell r="FA19">
            <v>16050</v>
          </cell>
          <cell r="FB19">
            <v>14550</v>
          </cell>
          <cell r="FC19">
            <v>0.90654205607476634</v>
          </cell>
          <cell r="FD19">
            <v>7080</v>
          </cell>
          <cell r="FE19">
            <v>2530</v>
          </cell>
          <cell r="FF19">
            <v>0.35734463276836159</v>
          </cell>
          <cell r="FH19">
            <v>0.73843493298746221</v>
          </cell>
          <cell r="FO19">
            <v>0.83992380072735673</v>
          </cell>
          <cell r="FP19">
            <v>0.45600000000000002</v>
          </cell>
          <cell r="FS19">
            <v>0</v>
          </cell>
          <cell r="FT19">
            <v>0</v>
          </cell>
        </row>
        <row r="20">
          <cell r="BJ20">
            <v>0</v>
          </cell>
          <cell r="BK20">
            <v>0</v>
          </cell>
          <cell r="BL20">
            <v>0</v>
          </cell>
          <cell r="BM20">
            <v>0</v>
          </cell>
          <cell r="BP20" t="e">
            <v>#REF!</v>
          </cell>
          <cell r="BQ20" t="e">
            <v>#REF!</v>
          </cell>
          <cell r="BR20" t="e">
            <v>#DIV/0!</v>
          </cell>
          <cell r="BS20" t="e">
            <v>#DIV/0!</v>
          </cell>
          <cell r="BT20" t="e">
            <v>#DIV/0!</v>
          </cell>
          <cell r="BU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M20" t="e">
            <v>#REF!</v>
          </cell>
          <cell r="DN20" t="e">
            <v>#REF!</v>
          </cell>
          <cell r="DO20" t="e">
            <v>#DIV/0!</v>
          </cell>
          <cell r="DP20" t="e">
            <v>#DIV/0!</v>
          </cell>
          <cell r="DQ20" t="e">
            <v>#DIV/0!</v>
          </cell>
          <cell r="DR20" t="e">
            <v>#DIV/0!</v>
          </cell>
          <cell r="DT20" t="e">
            <v>#REF!</v>
          </cell>
          <cell r="DU20" t="e">
            <v>#REF!</v>
          </cell>
          <cell r="DV20" t="e">
            <v>#DIV/0!</v>
          </cell>
          <cell r="DW20" t="e">
            <v>#DIV/0!</v>
          </cell>
          <cell r="DX20" t="e">
            <v>#DIV/0!</v>
          </cell>
          <cell r="DY20" t="e">
            <v>#DIV/0!</v>
          </cell>
          <cell r="DZ20" t="e">
            <v>#REF!</v>
          </cell>
          <cell r="EA20" t="e">
            <v>#REF!</v>
          </cell>
          <cell r="EB20" t="e">
            <v>#DIV/0!</v>
          </cell>
          <cell r="EC20" t="e">
            <v>#DIV/0!</v>
          </cell>
          <cell r="ED20" t="e">
            <v>#DIV/0!</v>
          </cell>
          <cell r="EE20" t="e">
            <v>#DIV/0!</v>
          </cell>
          <cell r="EL20" t="e">
            <v>#DIV/0!</v>
          </cell>
          <cell r="EZ20">
            <v>0</v>
          </cell>
          <cell r="FC20" t="e">
            <v>#DIV/0!</v>
          </cell>
          <cell r="FF20" t="e">
            <v>#DIV/0!</v>
          </cell>
          <cell r="FH20" t="e">
            <v>#DIV/0!</v>
          </cell>
          <cell r="FO20" t="e">
            <v>#DIV/0!</v>
          </cell>
          <cell r="FS20">
            <v>0</v>
          </cell>
          <cell r="FT20" t="e">
            <v>#DIV/0!</v>
          </cell>
        </row>
        <row r="21">
          <cell r="BJ21">
            <v>0</v>
          </cell>
          <cell r="BK21">
            <v>0</v>
          </cell>
          <cell r="BL21">
            <v>0</v>
          </cell>
          <cell r="BM21">
            <v>0</v>
          </cell>
          <cell r="BP21" t="e">
            <v>#DIV/0!</v>
          </cell>
          <cell r="BQ21" t="e">
            <v>#DIV/0!</v>
          </cell>
          <cell r="BR21" t="e">
            <v>#DIV/0!</v>
          </cell>
          <cell r="BS21" t="e">
            <v>#DIV/0!</v>
          </cell>
          <cell r="BT21" t="e">
            <v>#DIV/0!</v>
          </cell>
          <cell r="BU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M21" t="e">
            <v>#DIV/0!</v>
          </cell>
          <cell r="DN21" t="e">
            <v>#DIV/0!</v>
          </cell>
          <cell r="DO21" t="e">
            <v>#DIV/0!</v>
          </cell>
          <cell r="DP21" t="e">
            <v>#DIV/0!</v>
          </cell>
          <cell r="DQ21" t="e">
            <v>#DIV/0!</v>
          </cell>
          <cell r="DR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L21" t="e">
            <v>#DIV/0!</v>
          </cell>
          <cell r="EZ21">
            <v>0</v>
          </cell>
          <cell r="FC21" t="e">
            <v>#DIV/0!</v>
          </cell>
          <cell r="FF21" t="e">
            <v>#DIV/0!</v>
          </cell>
          <cell r="FH21" t="e">
            <v>#DIV/0!</v>
          </cell>
          <cell r="FO21" t="e">
            <v>#DIV/0!</v>
          </cell>
          <cell r="FS21">
            <v>0</v>
          </cell>
          <cell r="FT21" t="e">
            <v>#DIV/0!</v>
          </cell>
        </row>
        <row r="22">
          <cell r="BJ22">
            <v>0</v>
          </cell>
          <cell r="BK22">
            <v>0</v>
          </cell>
          <cell r="BL22">
            <v>0</v>
          </cell>
          <cell r="BM22">
            <v>0</v>
          </cell>
          <cell r="BP22" t="e">
            <v>#DIV/0!</v>
          </cell>
          <cell r="BQ22" t="e">
            <v>#DIV/0!</v>
          </cell>
          <cell r="BR22" t="e">
            <v>#DIV/0!</v>
          </cell>
          <cell r="BS22" t="e">
            <v>#DIV/0!</v>
          </cell>
          <cell r="BT22" t="e">
            <v>#DIV/0!</v>
          </cell>
          <cell r="BU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M22" t="e">
            <v>#DIV/0!</v>
          </cell>
          <cell r="DN22" t="e">
            <v>#DIV/0!</v>
          </cell>
          <cell r="DO22" t="e">
            <v>#DIV/0!</v>
          </cell>
          <cell r="DP22" t="e">
            <v>#DIV/0!</v>
          </cell>
          <cell r="DQ22" t="e">
            <v>#DIV/0!</v>
          </cell>
          <cell r="DR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L22" t="e">
            <v>#DIV/0!</v>
          </cell>
          <cell r="EZ22">
            <v>0</v>
          </cell>
          <cell r="FC22" t="e">
            <v>#DIV/0!</v>
          </cell>
          <cell r="FF22" t="e">
            <v>#DIV/0!</v>
          </cell>
          <cell r="FH22" t="e">
            <v>#DIV/0!</v>
          </cell>
          <cell r="FO22" t="e">
            <v>#DIV/0!</v>
          </cell>
          <cell r="FS22">
            <v>0</v>
          </cell>
          <cell r="FT22" t="e">
            <v>#DIV/0!</v>
          </cell>
        </row>
        <row r="23">
          <cell r="BJ23">
            <v>0</v>
          </cell>
          <cell r="BK23">
            <v>0</v>
          </cell>
          <cell r="BL23">
            <v>0</v>
          </cell>
          <cell r="BM23">
            <v>0</v>
          </cell>
          <cell r="BP23" t="e">
            <v>#DIV/0!</v>
          </cell>
          <cell r="BQ23" t="e">
            <v>#DIV/0!</v>
          </cell>
          <cell r="BR23" t="e">
            <v>#DIV/0!</v>
          </cell>
          <cell r="BS23" t="e">
            <v>#DIV/0!</v>
          </cell>
          <cell r="BT23" t="e">
            <v>#DIV/0!</v>
          </cell>
          <cell r="BU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M23" t="e">
            <v>#DIV/0!</v>
          </cell>
          <cell r="DN23" t="e">
            <v>#DIV/0!</v>
          </cell>
          <cell r="DO23" t="e">
            <v>#DIV/0!</v>
          </cell>
          <cell r="DP23" t="e">
            <v>#DIV/0!</v>
          </cell>
          <cell r="DQ23" t="e">
            <v>#DIV/0!</v>
          </cell>
          <cell r="DR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Z23">
            <v>0</v>
          </cell>
          <cell r="FC23" t="e">
            <v>#DIV/0!</v>
          </cell>
          <cell r="FF23" t="e">
            <v>#DIV/0!</v>
          </cell>
          <cell r="FH23" t="e">
            <v>#DIV/0!</v>
          </cell>
          <cell r="FO23" t="e">
            <v>#DIV/0!</v>
          </cell>
          <cell r="FS23">
            <v>0</v>
          </cell>
          <cell r="FT23" t="e">
            <v>#DIV/0!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ummary (2)"/>
      <sheetName val="Spec. Chem"/>
      <sheetName val="Canadian Summary Eh"/>
      <sheetName val="Input_Cdn"/>
      <sheetName val="ML_Model_Summary"/>
      <sheetName val="Stock Price Bar Graph"/>
      <sheetName val="WACC "/>
      <sheetName val="Horizontal Bar Page"/>
      <sheetName val="US Summary"/>
      <sheetName val="Intl Summary"/>
      <sheetName val="Containerboard"/>
      <sheetName val="Structural Panels"/>
      <sheetName val="Timber Summary"/>
      <sheetName val="Newsprint Summary"/>
      <sheetName val="__FDSCACHE__"/>
      <sheetName val="Input"/>
      <sheetName val="PMO"/>
      <sheetName val="Merger Input"/>
      <sheetName val="1 Page Merger"/>
      <sheetName val="Sensitivity Table 1"/>
      <sheetName val="Summary Template"/>
      <sheetName val="0000000"/>
      <sheetName val="1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Input"/>
    </sheetNames>
    <sheetDataSet>
      <sheetData sheetId="0" refreshError="1"/>
      <sheetData sheetId="1" refreshError="1"/>
      <sheetData sheetId="2" refreshError="1"/>
      <sheetData sheetId="3" refreshError="1"/>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V5" t="str">
            <v>Market Capitalization as a Multiple of:</v>
          </cell>
        </row>
        <row r="6">
          <cell r="J6" t="str">
            <v>Adj.</v>
          </cell>
          <cell r="L6" t="str">
            <v>LTM</v>
          </cell>
          <cell r="R6" t="str">
            <v>LTM</v>
          </cell>
        </row>
        <row r="7">
          <cell r="D7" t="str">
            <v>Price</v>
          </cell>
          <cell r="F7" t="str">
            <v>Market</v>
          </cell>
          <cell r="H7" t="str">
            <v>Market</v>
          </cell>
          <cell r="J7" t="str">
            <v>Market</v>
          </cell>
          <cell r="L7" t="str">
            <v>Net to</v>
          </cell>
          <cell r="N7" t="str">
            <v>1999E</v>
          </cell>
          <cell r="P7" t="str">
            <v>2000E</v>
          </cell>
          <cell r="R7" t="str">
            <v>Cash</v>
          </cell>
          <cell r="T7" t="str">
            <v>LFQ</v>
          </cell>
          <cell r="V7" t="str">
            <v>LTM</v>
          </cell>
          <cell r="X7" t="str">
            <v>LTM</v>
          </cell>
          <cell r="Z7" t="str">
            <v>LTM</v>
          </cell>
        </row>
        <row r="8">
          <cell r="A8" t="str">
            <v>Company</v>
          </cell>
          <cell r="D8" t="str">
            <v>Sep-13-99</v>
          </cell>
          <cell r="F8" t="str">
            <v>Value</v>
          </cell>
          <cell r="H8" t="str">
            <v>Cap. (a)</v>
          </cell>
          <cell r="J8" t="str">
            <v>Cap. (b)</v>
          </cell>
          <cell r="L8" t="str">
            <v>Common</v>
          </cell>
          <cell r="N8" t="str">
            <v>EPS. (c)</v>
          </cell>
          <cell r="P8" t="str">
            <v>EPS (c)</v>
          </cell>
          <cell r="R8" t="str">
            <v>Flow (d)</v>
          </cell>
          <cell r="T8" t="str">
            <v>Equity</v>
          </cell>
          <cell r="V8" t="str">
            <v>Sales</v>
          </cell>
          <cell r="X8" t="str">
            <v>EBITDA</v>
          </cell>
          <cell r="Z8" t="str">
            <v>EBIT</v>
          </cell>
        </row>
        <row r="11">
          <cell r="A11" t="str">
            <v>Company Name</v>
          </cell>
          <cell r="D11" t="e">
            <v>#NAME?</v>
          </cell>
          <cell r="F11">
            <v>1210.4707062500001</v>
          </cell>
          <cell r="H11">
            <v>1210.4707062500001</v>
          </cell>
          <cell r="J11" t="e">
            <v>#REF!</v>
          </cell>
          <cell r="L11" t="e">
            <v>#REF!</v>
          </cell>
          <cell r="N11" t="e">
            <v>#REF!</v>
          </cell>
          <cell r="P11" t="e">
            <v>#REF!</v>
          </cell>
          <cell r="R11" t="e">
            <v>#REF!</v>
          </cell>
          <cell r="T11" t="e">
            <v>#REF!</v>
          </cell>
          <cell r="V11" t="e">
            <v>#REF!</v>
          </cell>
          <cell r="X11" t="e">
            <v>#REF!</v>
          </cell>
          <cell r="Z11" t="e">
            <v>#REF!</v>
          </cell>
        </row>
        <row r="12">
          <cell r="A12" t="e">
            <v>#REF!</v>
          </cell>
          <cell r="D12" t="e">
            <v>#REF!</v>
          </cell>
          <cell r="F12" t="e">
            <v>#REF!</v>
          </cell>
          <cell r="H12" t="e">
            <v>#REF!</v>
          </cell>
          <cell r="J12" t="e">
            <v>#REF!</v>
          </cell>
          <cell r="L12" t="e">
            <v>#REF!</v>
          </cell>
          <cell r="N12" t="e">
            <v>#REF!</v>
          </cell>
          <cell r="P12" t="e">
            <v>#REF!</v>
          </cell>
          <cell r="Q12" t="str">
            <v>*</v>
          </cell>
          <cell r="R12" t="e">
            <v>#REF!</v>
          </cell>
          <cell r="T12" t="e">
            <v>#REF!</v>
          </cell>
          <cell r="V12" t="e">
            <v>#REF!</v>
          </cell>
          <cell r="X12" t="e">
            <v>#REF!</v>
          </cell>
          <cell r="Y12" t="str">
            <v>*</v>
          </cell>
          <cell r="Z12" t="e">
            <v>#REF!</v>
          </cell>
        </row>
        <row r="13">
          <cell r="A13" t="e">
            <v>#REF!</v>
          </cell>
          <cell r="D13" t="e">
            <v>#REF!</v>
          </cell>
          <cell r="F13" t="e">
            <v>#REF!</v>
          </cell>
          <cell r="H13" t="e">
            <v>#REF!</v>
          </cell>
          <cell r="J13" t="e">
            <v>#REF!</v>
          </cell>
          <cell r="L13" t="e">
            <v>#REF!</v>
          </cell>
          <cell r="N13" t="e">
            <v>#REF!</v>
          </cell>
          <cell r="P13" t="e">
            <v>#REF!</v>
          </cell>
          <cell r="R13" t="e">
            <v>#REF!</v>
          </cell>
          <cell r="T13" t="e">
            <v>#REF!</v>
          </cell>
          <cell r="V13" t="e">
            <v>#REF!</v>
          </cell>
          <cell r="X13" t="e">
            <v>#REF!</v>
          </cell>
          <cell r="Z13" t="e">
            <v>#REF!</v>
          </cell>
          <cell r="AA13" t="str">
            <v>*</v>
          </cell>
        </row>
        <row r="14">
          <cell r="A14" t="e">
            <v>#REF!</v>
          </cell>
          <cell r="D14" t="e">
            <v>#REF!</v>
          </cell>
          <cell r="F14" t="e">
            <v>#REF!</v>
          </cell>
          <cell r="H14" t="e">
            <v>#REF!</v>
          </cell>
          <cell r="J14" t="e">
            <v>#REF!</v>
          </cell>
          <cell r="L14" t="e">
            <v>#REF!</v>
          </cell>
          <cell r="N14" t="e">
            <v>#REF!</v>
          </cell>
          <cell r="P14" t="e">
            <v>#REF!</v>
          </cell>
          <cell r="R14" t="e">
            <v>#REF!</v>
          </cell>
          <cell r="T14" t="e">
            <v>#REF!</v>
          </cell>
          <cell r="V14" t="e">
            <v>#REF!</v>
          </cell>
          <cell r="X14" t="e">
            <v>#REF!</v>
          </cell>
          <cell r="Z14" t="e">
            <v>#REF!</v>
          </cell>
        </row>
        <row r="15">
          <cell r="A15" t="e">
            <v>#REF!</v>
          </cell>
          <cell r="D15" t="e">
            <v>#REF!</v>
          </cell>
          <cell r="F15" t="e">
            <v>#REF!</v>
          </cell>
          <cell r="H15" t="e">
            <v>#REF!</v>
          </cell>
          <cell r="J15" t="e">
            <v>#REF!</v>
          </cell>
          <cell r="L15" t="e">
            <v>#REF!</v>
          </cell>
          <cell r="N15" t="e">
            <v>#REF!</v>
          </cell>
          <cell r="P15" t="e">
            <v>#REF!</v>
          </cell>
          <cell r="R15" t="e">
            <v>#REF!</v>
          </cell>
          <cell r="T15" t="e">
            <v>#REF!</v>
          </cell>
          <cell r="V15" t="e">
            <v>#REF!</v>
          </cell>
          <cell r="X15" t="e">
            <v>#REF!</v>
          </cell>
          <cell r="Z15" t="e">
            <v>#REF!</v>
          </cell>
        </row>
        <row r="16">
          <cell r="A16" t="e">
            <v>#REF!</v>
          </cell>
          <cell r="D16" t="e">
            <v>#REF!</v>
          </cell>
          <cell r="F16" t="e">
            <v>#REF!</v>
          </cell>
          <cell r="H16" t="e">
            <v>#REF!</v>
          </cell>
          <cell r="J16" t="e">
            <v>#REF!</v>
          </cell>
          <cell r="L16" t="e">
            <v>#REF!</v>
          </cell>
          <cell r="N16" t="e">
            <v>#REF!</v>
          </cell>
          <cell r="P16" t="e">
            <v>#REF!</v>
          </cell>
          <cell r="R16" t="e">
            <v>#REF!</v>
          </cell>
          <cell r="T16" t="e">
            <v>#REF!</v>
          </cell>
          <cell r="V16" t="e">
            <v>#REF!</v>
          </cell>
          <cell r="X16" t="e">
            <v>#REF!</v>
          </cell>
          <cell r="Z16" t="e">
            <v>#REF!</v>
          </cell>
        </row>
        <row r="17">
          <cell r="A17" t="e">
            <v>#REF!</v>
          </cell>
          <cell r="D17" t="e">
            <v>#REF!</v>
          </cell>
          <cell r="F17" t="e">
            <v>#REF!</v>
          </cell>
          <cell r="H17" t="e">
            <v>#REF!</v>
          </cell>
          <cell r="J17" t="e">
            <v>#REF!</v>
          </cell>
          <cell r="L17" t="e">
            <v>#REF!</v>
          </cell>
          <cell r="N17" t="e">
            <v>#REF!</v>
          </cell>
          <cell r="P17" t="e">
            <v>#REF!</v>
          </cell>
          <cell r="R17" t="e">
            <v>#REF!</v>
          </cell>
          <cell r="S17" t="str">
            <v>*</v>
          </cell>
          <cell r="T17" t="e">
            <v>#REF!</v>
          </cell>
          <cell r="V17" t="e">
            <v>#REF!</v>
          </cell>
          <cell r="X17" t="e">
            <v>#REF!</v>
          </cell>
          <cell r="Z17" t="e">
            <v>#REF!</v>
          </cell>
        </row>
        <row r="18">
          <cell r="A18" t="e">
            <v>#REF!</v>
          </cell>
          <cell r="D18" t="e">
            <v>#REF!</v>
          </cell>
          <cell r="F18" t="e">
            <v>#REF!</v>
          </cell>
          <cell r="H18" t="e">
            <v>#REF!</v>
          </cell>
          <cell r="J18" t="e">
            <v>#REF!</v>
          </cell>
          <cell r="L18" t="e">
            <v>#REF!</v>
          </cell>
          <cell r="N18" t="e">
            <v>#REF!</v>
          </cell>
          <cell r="P18" t="e">
            <v>#REF!</v>
          </cell>
          <cell r="R18" t="e">
            <v>#REF!</v>
          </cell>
          <cell r="T18" t="e">
            <v>#REF!</v>
          </cell>
          <cell r="V18" t="e">
            <v>#REF!</v>
          </cell>
          <cell r="X18" t="e">
            <v>#REF!</v>
          </cell>
          <cell r="Z18" t="e">
            <v>#REF!</v>
          </cell>
          <cell r="AA18" t="str">
            <v>*</v>
          </cell>
        </row>
        <row r="19">
          <cell r="A19" t="e">
            <v>#REF!</v>
          </cell>
          <cell r="D19" t="e">
            <v>#REF!</v>
          </cell>
          <cell r="F19" t="e">
            <v>#REF!</v>
          </cell>
          <cell r="H19" t="e">
            <v>#REF!</v>
          </cell>
          <cell r="J19" t="e">
            <v>#REF!</v>
          </cell>
          <cell r="L19" t="e">
            <v>#REF!</v>
          </cell>
          <cell r="M19" t="str">
            <v>*</v>
          </cell>
          <cell r="N19" t="e">
            <v>#REF!</v>
          </cell>
          <cell r="P19" t="e">
            <v>#REF!</v>
          </cell>
          <cell r="R19" t="e">
            <v>#REF!</v>
          </cell>
          <cell r="S19" t="str">
            <v>*</v>
          </cell>
          <cell r="T19" t="e">
            <v>#REF!</v>
          </cell>
          <cell r="V19" t="e">
            <v>#REF!</v>
          </cell>
          <cell r="W19" t="str">
            <v>*</v>
          </cell>
          <cell r="X19" t="e">
            <v>#REF!</v>
          </cell>
          <cell r="Z19" t="e">
            <v>#REF!</v>
          </cell>
          <cell r="AA19" t="str">
            <v>*</v>
          </cell>
        </row>
        <row r="20">
          <cell r="A20" t="e">
            <v>#REF!</v>
          </cell>
          <cell r="D20" t="e">
            <v>#REF!</v>
          </cell>
          <cell r="F20" t="e">
            <v>#REF!</v>
          </cell>
          <cell r="H20" t="e">
            <v>#REF!</v>
          </cell>
          <cell r="J20" t="e">
            <v>#REF!</v>
          </cell>
          <cell r="L20" t="e">
            <v>#REF!</v>
          </cell>
          <cell r="N20" t="e">
            <v>#REF!</v>
          </cell>
          <cell r="P20" t="e">
            <v>#REF!</v>
          </cell>
          <cell r="R20" t="e">
            <v>#REF!</v>
          </cell>
          <cell r="T20" t="e">
            <v>#REF!</v>
          </cell>
          <cell r="V20" t="e">
            <v>#REF!</v>
          </cell>
          <cell r="X20" t="e">
            <v>#REF!</v>
          </cell>
          <cell r="Z20" t="e">
            <v>#REF!</v>
          </cell>
        </row>
        <row r="21">
          <cell r="A21" t="e">
            <v>#REF!</v>
          </cell>
          <cell r="D21" t="e">
            <v>#REF!</v>
          </cell>
          <cell r="F21" t="e">
            <v>#REF!</v>
          </cell>
          <cell r="H21" t="e">
            <v>#REF!</v>
          </cell>
          <cell r="J21" t="e">
            <v>#REF!</v>
          </cell>
          <cell r="L21" t="e">
            <v>#REF!</v>
          </cell>
          <cell r="N21" t="e">
            <v>#REF!</v>
          </cell>
          <cell r="P21" t="e">
            <v>#REF!</v>
          </cell>
          <cell r="R21" t="e">
            <v>#REF!</v>
          </cell>
          <cell r="T21" t="e">
            <v>#REF!</v>
          </cell>
          <cell r="V21" t="e">
            <v>#REF!</v>
          </cell>
          <cell r="X21" t="e">
            <v>#REF!</v>
          </cell>
          <cell r="Z21" t="e">
            <v>#REF!</v>
          </cell>
        </row>
        <row r="22">
          <cell r="A22" t="e">
            <v>#REF!</v>
          </cell>
          <cell r="D22" t="e">
            <v>#REF!</v>
          </cell>
          <cell r="F22" t="e">
            <v>#REF!</v>
          </cell>
          <cell r="H22" t="e">
            <v>#REF!</v>
          </cell>
          <cell r="J22" t="e">
            <v>#REF!</v>
          </cell>
          <cell r="L22" t="e">
            <v>#REF!</v>
          </cell>
          <cell r="N22" t="e">
            <v>#REF!</v>
          </cell>
          <cell r="P22" t="e">
            <v>#REF!</v>
          </cell>
          <cell r="R22" t="e">
            <v>#REF!</v>
          </cell>
          <cell r="T22" t="e">
            <v>#REF!</v>
          </cell>
          <cell r="V22" t="e">
            <v>#REF!</v>
          </cell>
          <cell r="X22" t="e">
            <v>#REF!</v>
          </cell>
          <cell r="Z22" t="e">
            <v>#REF!</v>
          </cell>
        </row>
        <row r="23">
          <cell r="A23" t="e">
            <v>#REF!</v>
          </cell>
          <cell r="D23" t="e">
            <v>#REF!</v>
          </cell>
          <cell r="F23" t="e">
            <v>#REF!</v>
          </cell>
          <cell r="H23" t="e">
            <v>#REF!</v>
          </cell>
          <cell r="J23" t="e">
            <v>#REF!</v>
          </cell>
          <cell r="L23" t="e">
            <v>#REF!</v>
          </cell>
          <cell r="N23" t="e">
            <v>#REF!</v>
          </cell>
          <cell r="P23" t="e">
            <v>#REF!</v>
          </cell>
          <cell r="R23" t="e">
            <v>#REF!</v>
          </cell>
          <cell r="T23" t="e">
            <v>#REF!</v>
          </cell>
          <cell r="V23" t="e">
            <v>#REF!</v>
          </cell>
          <cell r="X23" t="e">
            <v>#REF!</v>
          </cell>
          <cell r="Z23" t="e">
            <v>#REF!</v>
          </cell>
        </row>
        <row r="27">
          <cell r="H27" t="str">
            <v xml:space="preserve">     Minimum (e)</v>
          </cell>
          <cell r="L27" t="e">
            <v>#REF!</v>
          </cell>
          <cell r="N27" t="e">
            <v>#REF!</v>
          </cell>
          <cell r="P27" t="e">
            <v>#REF!</v>
          </cell>
          <cell r="R27" t="e">
            <v>#REF!</v>
          </cell>
          <cell r="T27" t="e">
            <v>#REF!</v>
          </cell>
          <cell r="V27" t="e">
            <v>#REF!</v>
          </cell>
          <cell r="X27" t="e">
            <v>#REF!</v>
          </cell>
          <cell r="Z27" t="e">
            <v>#REF!</v>
          </cell>
        </row>
        <row r="28">
          <cell r="H28" t="str">
            <v xml:space="preserve">     Mean (e)</v>
          </cell>
          <cell r="L28" t="e">
            <v>#REF!</v>
          </cell>
          <cell r="N28" t="e">
            <v>#REF!</v>
          </cell>
          <cell r="P28" t="e">
            <v>#REF!</v>
          </cell>
          <cell r="R28" t="e">
            <v>#REF!</v>
          </cell>
          <cell r="T28" t="e">
            <v>#REF!</v>
          </cell>
          <cell r="V28" t="e">
            <v>#REF!</v>
          </cell>
          <cell r="X28" t="e">
            <v>#REF!</v>
          </cell>
          <cell r="Z28" t="e">
            <v>#REF!</v>
          </cell>
        </row>
        <row r="29">
          <cell r="H29" t="str">
            <v xml:space="preserve">     Median (e)</v>
          </cell>
          <cell r="L29" t="e">
            <v>#REF!</v>
          </cell>
          <cell r="N29" t="e">
            <v>#REF!</v>
          </cell>
          <cell r="P29" t="e">
            <v>#REF!</v>
          </cell>
          <cell r="R29" t="e">
            <v>#REF!</v>
          </cell>
          <cell r="T29" t="e">
            <v>#REF!</v>
          </cell>
          <cell r="V29" t="e">
            <v>#REF!</v>
          </cell>
          <cell r="X29" t="e">
            <v>#REF!</v>
          </cell>
          <cell r="Z29" t="e">
            <v>#REF!</v>
          </cell>
        </row>
        <row r="30">
          <cell r="H30" t="str">
            <v xml:space="preserve">     Maximum (e)</v>
          </cell>
          <cell r="L30" t="e">
            <v>#REF!</v>
          </cell>
          <cell r="N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J107" t="str">
            <v>LTM</v>
          </cell>
          <cell r="L107" t="str">
            <v>LTM</v>
          </cell>
          <cell r="N107" t="str">
            <v>(EBITDA -</v>
          </cell>
          <cell r="P107" t="str">
            <v>Total</v>
          </cell>
          <cell r="R107" t="str">
            <v>Net Debt</v>
          </cell>
          <cell r="T107" t="str">
            <v>Net Debt/</v>
          </cell>
          <cell r="V107" t="str">
            <v>Total</v>
          </cell>
          <cell r="X107" t="str">
            <v>FFO/</v>
          </cell>
          <cell r="Z107" t="str">
            <v>Free Oper.</v>
          </cell>
        </row>
        <row r="108">
          <cell r="G108" t="str">
            <v>Senior Debt</v>
          </cell>
          <cell r="J108" t="str">
            <v>EBITDA/</v>
          </cell>
          <cell r="L108" t="str">
            <v>EBITDA/</v>
          </cell>
          <cell r="N108" t="str">
            <v>CAPEX)/</v>
          </cell>
          <cell r="P108" t="str">
            <v>Debt/</v>
          </cell>
          <cell r="R108" t="str">
            <v>Pen + OPEB/</v>
          </cell>
          <cell r="T108" t="str">
            <v>Net</v>
          </cell>
          <cell r="V108" t="str">
            <v>Debt/</v>
          </cell>
          <cell r="X108" t="str">
            <v>Total</v>
          </cell>
          <cell r="Z108" t="str">
            <v>Cash Flow/</v>
          </cell>
        </row>
        <row r="109">
          <cell r="A109" t="str">
            <v>Company</v>
          </cell>
          <cell r="F109" t="str">
            <v>Moody's</v>
          </cell>
          <cell r="H109" t="str">
            <v>S&amp;P</v>
          </cell>
          <cell r="J109" t="str">
            <v>Gross Int.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F112" t="str">
            <v>Ba1</v>
          </cell>
          <cell r="H112" t="str">
            <v>BB-</v>
          </cell>
          <cell r="J112" t="e">
            <v>#REF!</v>
          </cell>
          <cell r="L112" t="e">
            <v>#REF!</v>
          </cell>
          <cell r="N112" t="e">
            <v>#REF!</v>
          </cell>
          <cell r="P112" t="e">
            <v>#REF!</v>
          </cell>
          <cell r="R112" t="e">
            <v>#REF!</v>
          </cell>
          <cell r="T112" t="e">
            <v>#REF!</v>
          </cell>
          <cell r="V112" t="e">
            <v>#REF!</v>
          </cell>
          <cell r="X112" t="e">
            <v>#REF!</v>
          </cell>
          <cell r="Z112" t="e">
            <v>#REF!</v>
          </cell>
        </row>
        <row r="113">
          <cell r="A113" t="e">
            <v>#REF!</v>
          </cell>
          <cell r="F113" t="str">
            <v>B1</v>
          </cell>
          <cell r="H113" t="str">
            <v>B</v>
          </cell>
          <cell r="J113" t="e">
            <v>#REF!</v>
          </cell>
          <cell r="L113" t="e">
            <v>#REF!</v>
          </cell>
          <cell r="N113" t="e">
            <v>#REF!</v>
          </cell>
          <cell r="P113" t="e">
            <v>#REF!</v>
          </cell>
          <cell r="R113" t="e">
            <v>#REF!</v>
          </cell>
          <cell r="T113" t="e">
            <v>#REF!</v>
          </cell>
          <cell r="V113" t="e">
            <v>#REF!</v>
          </cell>
          <cell r="X113" t="e">
            <v>#REF!</v>
          </cell>
          <cell r="Z113" t="e">
            <v>#REF!</v>
          </cell>
        </row>
        <row r="114">
          <cell r="A114" t="e">
            <v>#REF!</v>
          </cell>
          <cell r="F114" t="str">
            <v>Ba2</v>
          </cell>
          <cell r="H114" t="str">
            <v>BB-</v>
          </cell>
          <cell r="J114" t="e">
            <v>#REF!</v>
          </cell>
          <cell r="L114" t="e">
            <v>#REF!</v>
          </cell>
          <cell r="N114" t="e">
            <v>#REF!</v>
          </cell>
          <cell r="P114" t="e">
            <v>#REF!</v>
          </cell>
          <cell r="R114" t="e">
            <v>#REF!</v>
          </cell>
          <cell r="T114" t="e">
            <v>#REF!</v>
          </cell>
          <cell r="V114" t="e">
            <v>#REF!</v>
          </cell>
          <cell r="X114" t="e">
            <v>#REF!</v>
          </cell>
          <cell r="Z114" t="e">
            <v>#REF!</v>
          </cell>
        </row>
        <row r="115">
          <cell r="A115" t="e">
            <v>#REF!</v>
          </cell>
          <cell r="F115" t="str">
            <v>-</v>
          </cell>
          <cell r="H115" t="str">
            <v>-</v>
          </cell>
          <cell r="J115" t="e">
            <v>#REF!</v>
          </cell>
          <cell r="L115" t="e">
            <v>#REF!</v>
          </cell>
          <cell r="N115" t="e">
            <v>#REF!</v>
          </cell>
          <cell r="P115" t="e">
            <v>#REF!</v>
          </cell>
          <cell r="R115" t="e">
            <v>#REF!</v>
          </cell>
          <cell r="T115" t="e">
            <v>#REF!</v>
          </cell>
          <cell r="V115" t="e">
            <v>#REF!</v>
          </cell>
          <cell r="X115" t="e">
            <v>#REF!</v>
          </cell>
          <cell r="Z115" t="e">
            <v>#REF!</v>
          </cell>
        </row>
        <row r="116">
          <cell r="A116" t="e">
            <v>#REF!</v>
          </cell>
          <cell r="F116" t="str">
            <v>Ba1</v>
          </cell>
          <cell r="H116" t="str">
            <v>BB-</v>
          </cell>
          <cell r="J116" t="e">
            <v>#REF!</v>
          </cell>
          <cell r="L116" t="e">
            <v>#REF!</v>
          </cell>
          <cell r="N116" t="e">
            <v>#REF!</v>
          </cell>
          <cell r="P116" t="e">
            <v>#REF!</v>
          </cell>
          <cell r="R116" t="e">
            <v>#REF!</v>
          </cell>
          <cell r="T116" t="e">
            <v>#REF!</v>
          </cell>
          <cell r="V116" t="e">
            <v>#REF!</v>
          </cell>
          <cell r="X116" t="e">
            <v>#REF!</v>
          </cell>
          <cell r="Z116" t="e">
            <v>#REF!</v>
          </cell>
        </row>
        <row r="117">
          <cell r="A117" t="e">
            <v>#REF!</v>
          </cell>
          <cell r="F117" t="str">
            <v>Ba3</v>
          </cell>
          <cell r="H117" t="str">
            <v>B+</v>
          </cell>
          <cell r="J117" t="e">
            <v>#REF!</v>
          </cell>
          <cell r="L117" t="e">
            <v>#REF!</v>
          </cell>
          <cell r="N117" t="e">
            <v>#REF!</v>
          </cell>
          <cell r="P117" t="e">
            <v>#REF!</v>
          </cell>
          <cell r="R117" t="e">
            <v>#REF!</v>
          </cell>
          <cell r="T117" t="e">
            <v>#REF!</v>
          </cell>
          <cell r="V117" t="e">
            <v>#REF!</v>
          </cell>
          <cell r="X117" t="e">
            <v>#REF!</v>
          </cell>
          <cell r="Z117" t="e">
            <v>#REF!</v>
          </cell>
        </row>
        <row r="118">
          <cell r="A118" t="e">
            <v>#REF!</v>
          </cell>
          <cell r="F118" t="str">
            <v>A1</v>
          </cell>
          <cell r="H118" t="str">
            <v>AA-</v>
          </cell>
          <cell r="J118" t="e">
            <v>#REF!</v>
          </cell>
          <cell r="L118" t="e">
            <v>#REF!</v>
          </cell>
          <cell r="N118" t="e">
            <v>#REF!</v>
          </cell>
          <cell r="P118" t="e">
            <v>#REF!</v>
          </cell>
          <cell r="R118" t="e">
            <v>#REF!</v>
          </cell>
          <cell r="T118" t="e">
            <v>#REF!</v>
          </cell>
          <cell r="V118" t="e">
            <v>#REF!</v>
          </cell>
          <cell r="X118" t="e">
            <v>#REF!</v>
          </cell>
          <cell r="Z118" t="e">
            <v>#REF!</v>
          </cell>
        </row>
        <row r="119">
          <cell r="A119" t="e">
            <v>#REF!</v>
          </cell>
          <cell r="F119" t="str">
            <v>-</v>
          </cell>
          <cell r="H119" t="str">
            <v>-</v>
          </cell>
          <cell r="J119" t="e">
            <v>#REF!</v>
          </cell>
          <cell r="L119" t="e">
            <v>#REF!</v>
          </cell>
          <cell r="N119" t="e">
            <v>#REF!</v>
          </cell>
          <cell r="P119" t="e">
            <v>#REF!</v>
          </cell>
          <cell r="R119" t="e">
            <v>#REF!</v>
          </cell>
          <cell r="T119" t="e">
            <v>#REF!</v>
          </cell>
          <cell r="V119" t="e">
            <v>#REF!</v>
          </cell>
          <cell r="X119" t="e">
            <v>#REF!</v>
          </cell>
          <cell r="Z119" t="e">
            <v>#REF!</v>
          </cell>
        </row>
        <row r="120">
          <cell r="A120" t="e">
            <v>#REF!</v>
          </cell>
          <cell r="F120" t="str">
            <v>-</v>
          </cell>
          <cell r="H120" t="str">
            <v>-</v>
          </cell>
          <cell r="J120" t="e">
            <v>#REF!</v>
          </cell>
          <cell r="L120" t="e">
            <v>#REF!</v>
          </cell>
          <cell r="N120" t="e">
            <v>#REF!</v>
          </cell>
          <cell r="P120" t="e">
            <v>#REF!</v>
          </cell>
          <cell r="R120" t="e">
            <v>#REF!</v>
          </cell>
          <cell r="T120" t="e">
            <v>#REF!</v>
          </cell>
          <cell r="V120" t="e">
            <v>#REF!</v>
          </cell>
          <cell r="X120" t="e">
            <v>#REF!</v>
          </cell>
          <cell r="Z120" t="e">
            <v>#REF!</v>
          </cell>
        </row>
        <row r="121">
          <cell r="A121" t="e">
            <v>#REF!</v>
          </cell>
          <cell r="F121" t="str">
            <v>-</v>
          </cell>
          <cell r="H121" t="str">
            <v>-</v>
          </cell>
          <cell r="J121" t="e">
            <v>#REF!</v>
          </cell>
          <cell r="L121" t="e">
            <v>#REF!</v>
          </cell>
          <cell r="N121" t="e">
            <v>#REF!</v>
          </cell>
          <cell r="P121" t="e">
            <v>#REF!</v>
          </cell>
          <cell r="R121" t="e">
            <v>#REF!</v>
          </cell>
          <cell r="T121" t="e">
            <v>#REF!</v>
          </cell>
          <cell r="V121" t="e">
            <v>#REF!</v>
          </cell>
          <cell r="X121" t="e">
            <v>#REF!</v>
          </cell>
          <cell r="Z121" t="e">
            <v>#REF!</v>
          </cell>
        </row>
        <row r="122">
          <cell r="A122" t="e">
            <v>#REF!</v>
          </cell>
          <cell r="F122" t="str">
            <v>Baa2</v>
          </cell>
          <cell r="H122" t="str">
            <v>BBB-</v>
          </cell>
          <cell r="J122" t="e">
            <v>#REF!</v>
          </cell>
          <cell r="L122" t="e">
            <v>#REF!</v>
          </cell>
          <cell r="N122" t="e">
            <v>#REF!</v>
          </cell>
          <cell r="P122" t="e">
            <v>#REF!</v>
          </cell>
          <cell r="R122" t="e">
            <v>#REF!</v>
          </cell>
          <cell r="T122" t="e">
            <v>#REF!</v>
          </cell>
          <cell r="V122" t="e">
            <v>#REF!</v>
          </cell>
          <cell r="X122" t="e">
            <v>#REF!</v>
          </cell>
          <cell r="Z122" t="e">
            <v>#REF!</v>
          </cell>
        </row>
        <row r="123">
          <cell r="A123" t="e">
            <v>#REF!</v>
          </cell>
          <cell r="F123" t="str">
            <v>B2</v>
          </cell>
          <cell r="H123" t="str">
            <v>B</v>
          </cell>
          <cell r="J123" t="e">
            <v>#REF!</v>
          </cell>
          <cell r="L123" t="e">
            <v>#REF!</v>
          </cell>
          <cell r="N123" t="e">
            <v>#REF!</v>
          </cell>
          <cell r="P123" t="e">
            <v>#REF!</v>
          </cell>
          <cell r="R123" t="e">
            <v>#REF!</v>
          </cell>
          <cell r="T123" t="e">
            <v>#REF!</v>
          </cell>
          <cell r="V123" t="e">
            <v>#REF!</v>
          </cell>
          <cell r="X123" t="e">
            <v>#REF!</v>
          </cell>
          <cell r="Z123" t="e">
            <v>#REF!</v>
          </cell>
        </row>
        <row r="124">
          <cell r="A124" t="e">
            <v>#REF!</v>
          </cell>
          <cell r="F124" t="str">
            <v>B3</v>
          </cell>
          <cell r="H124" t="str">
            <v>B</v>
          </cell>
          <cell r="J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R155" t="str">
            <v>LTM</v>
          </cell>
          <cell r="T155" t="str">
            <v>LFQ</v>
          </cell>
        </row>
        <row r="156">
          <cell r="F156" t="str">
            <v>Net to</v>
          </cell>
          <cell r="H156" t="str">
            <v>1999E</v>
          </cell>
          <cell r="J156" t="str">
            <v>2000E</v>
          </cell>
          <cell r="L156" t="str">
            <v>LTM</v>
          </cell>
          <cell r="N156" t="str">
            <v>LTM</v>
          </cell>
          <cell r="P156" t="str">
            <v>LTM</v>
          </cell>
          <cell r="R156" t="str">
            <v>Cash</v>
          </cell>
          <cell r="T156" t="str">
            <v>Common</v>
          </cell>
          <cell r="X156" t="str">
            <v>LTM</v>
          </cell>
        </row>
        <row r="157">
          <cell r="A157" t="str">
            <v>Company</v>
          </cell>
          <cell r="D157" t="str">
            <v>Shares</v>
          </cell>
          <cell r="F157" t="str">
            <v>Common</v>
          </cell>
          <cell r="H157" t="str">
            <v>EPS (a)</v>
          </cell>
          <cell r="J157" t="str">
            <v>EPS (a)</v>
          </cell>
          <cell r="L157" t="str">
            <v>Sales</v>
          </cell>
          <cell r="N157" t="str">
            <v>EBITDA</v>
          </cell>
          <cell r="P157" t="str">
            <v>EBIT</v>
          </cell>
          <cell r="R157" t="str">
            <v>Flow (b)</v>
          </cell>
          <cell r="T157" t="str">
            <v>Equity</v>
          </cell>
          <cell r="V157" t="str">
            <v>FYE</v>
          </cell>
          <cell r="X157" t="str">
            <v>ENDED</v>
          </cell>
        </row>
        <row r="160">
          <cell r="A160" t="str">
            <v>Company Name</v>
          </cell>
          <cell r="D160">
            <v>0</v>
          </cell>
          <cell r="F160" t="e">
            <v>#REF!</v>
          </cell>
          <cell r="H160" t="e">
            <v>#NAME?</v>
          </cell>
          <cell r="J160" t="e">
            <v>#NAME?</v>
          </cell>
          <cell r="L160">
            <v>2508.1999999999998</v>
          </cell>
          <cell r="N160" t="e">
            <v>#REF!</v>
          </cell>
          <cell r="P160" t="e">
            <v>#REF!</v>
          </cell>
          <cell r="R160" t="e">
            <v>#REF!</v>
          </cell>
          <cell r="T160">
            <v>0</v>
          </cell>
          <cell r="V160">
            <v>36160</v>
          </cell>
          <cell r="X160">
            <v>36341</v>
          </cell>
        </row>
        <row r="161">
          <cell r="A161" t="e">
            <v>#REF!</v>
          </cell>
          <cell r="D161" t="e">
            <v>#REF!</v>
          </cell>
          <cell r="F161" t="e">
            <v>#REF!</v>
          </cell>
          <cell r="H161" t="e">
            <v>#REF!</v>
          </cell>
          <cell r="J161" t="e">
            <v>#REF!</v>
          </cell>
          <cell r="L161" t="e">
            <v>#REF!</v>
          </cell>
          <cell r="N161" t="e">
            <v>#REF!</v>
          </cell>
          <cell r="P161" t="e">
            <v>#REF!</v>
          </cell>
          <cell r="R161" t="e">
            <v>#REF!</v>
          </cell>
          <cell r="T161" t="e">
            <v>#REF!</v>
          </cell>
          <cell r="V161" t="e">
            <v>#REF!</v>
          </cell>
          <cell r="X161" t="e">
            <v>#REF!</v>
          </cell>
        </row>
        <row r="162">
          <cell r="A162" t="e">
            <v>#REF!</v>
          </cell>
          <cell r="D162" t="e">
            <v>#REF!</v>
          </cell>
          <cell r="F162" t="e">
            <v>#REF!</v>
          </cell>
          <cell r="H162" t="e">
            <v>#REF!</v>
          </cell>
          <cell r="J162" t="e">
            <v>#REF!</v>
          </cell>
          <cell r="L162" t="e">
            <v>#REF!</v>
          </cell>
          <cell r="N162" t="e">
            <v>#REF!</v>
          </cell>
          <cell r="P162" t="e">
            <v>#REF!</v>
          </cell>
          <cell r="R162" t="e">
            <v>#REF!</v>
          </cell>
          <cell r="T162" t="e">
            <v>#REF!</v>
          </cell>
          <cell r="V162" t="e">
            <v>#REF!</v>
          </cell>
          <cell r="X162" t="e">
            <v>#REF!</v>
          </cell>
        </row>
        <row r="163">
          <cell r="A163" t="e">
            <v>#REF!</v>
          </cell>
          <cell r="D163" t="e">
            <v>#REF!</v>
          </cell>
          <cell r="F163" t="e">
            <v>#REF!</v>
          </cell>
          <cell r="H163" t="e">
            <v>#REF!</v>
          </cell>
          <cell r="J163" t="e">
            <v>#REF!</v>
          </cell>
          <cell r="L163" t="e">
            <v>#REF!</v>
          </cell>
          <cell r="N163" t="e">
            <v>#REF!</v>
          </cell>
          <cell r="P163" t="e">
            <v>#REF!</v>
          </cell>
          <cell r="R163" t="e">
            <v>#REF!</v>
          </cell>
          <cell r="T163" t="e">
            <v>#REF!</v>
          </cell>
          <cell r="V163" t="e">
            <v>#REF!</v>
          </cell>
          <cell r="X163" t="e">
            <v>#REF!</v>
          </cell>
        </row>
        <row r="164">
          <cell r="A164" t="e">
            <v>#REF!</v>
          </cell>
          <cell r="D164" t="e">
            <v>#REF!</v>
          </cell>
          <cell r="F164" t="e">
            <v>#REF!</v>
          </cell>
          <cell r="H164" t="e">
            <v>#REF!</v>
          </cell>
          <cell r="J164" t="e">
            <v>#REF!</v>
          </cell>
          <cell r="L164" t="e">
            <v>#REF!</v>
          </cell>
          <cell r="N164" t="e">
            <v>#REF!</v>
          </cell>
          <cell r="P164" t="e">
            <v>#REF!</v>
          </cell>
          <cell r="R164" t="e">
            <v>#REF!</v>
          </cell>
          <cell r="T164" t="e">
            <v>#REF!</v>
          </cell>
          <cell r="V164" t="e">
            <v>#REF!</v>
          </cell>
          <cell r="X164" t="e">
            <v>#REF!</v>
          </cell>
        </row>
        <row r="165">
          <cell r="A165" t="e">
            <v>#REF!</v>
          </cell>
          <cell r="D165" t="e">
            <v>#REF!</v>
          </cell>
          <cell r="F165" t="e">
            <v>#REF!</v>
          </cell>
          <cell r="H165" t="e">
            <v>#REF!</v>
          </cell>
          <cell r="J165" t="e">
            <v>#REF!</v>
          </cell>
          <cell r="L165" t="e">
            <v>#REF!</v>
          </cell>
          <cell r="N165" t="e">
            <v>#REF!</v>
          </cell>
          <cell r="P165" t="e">
            <v>#REF!</v>
          </cell>
          <cell r="R165" t="e">
            <v>#REF!</v>
          </cell>
          <cell r="T165" t="e">
            <v>#REF!</v>
          </cell>
          <cell r="V165" t="e">
            <v>#REF!</v>
          </cell>
          <cell r="X165" t="e">
            <v>#REF!</v>
          </cell>
        </row>
        <row r="166">
          <cell r="A166" t="e">
            <v>#REF!</v>
          </cell>
          <cell r="D166" t="e">
            <v>#REF!</v>
          </cell>
          <cell r="F166" t="e">
            <v>#REF!</v>
          </cell>
          <cell r="H166" t="e">
            <v>#REF!</v>
          </cell>
          <cell r="J166" t="e">
            <v>#REF!</v>
          </cell>
          <cell r="L166" t="e">
            <v>#REF!</v>
          </cell>
          <cell r="N166" t="e">
            <v>#REF!</v>
          </cell>
          <cell r="P166" t="e">
            <v>#REF!</v>
          </cell>
          <cell r="R166" t="e">
            <v>#REF!</v>
          </cell>
          <cell r="T166" t="e">
            <v>#REF!</v>
          </cell>
          <cell r="V166" t="e">
            <v>#REF!</v>
          </cell>
          <cell r="X166" t="e">
            <v>#REF!</v>
          </cell>
        </row>
        <row r="167">
          <cell r="A167" t="e">
            <v>#REF!</v>
          </cell>
          <cell r="D167" t="e">
            <v>#REF!</v>
          </cell>
          <cell r="F167" t="e">
            <v>#REF!</v>
          </cell>
          <cell r="H167" t="e">
            <v>#REF!</v>
          </cell>
          <cell r="J167" t="e">
            <v>#REF!</v>
          </cell>
          <cell r="L167" t="e">
            <v>#REF!</v>
          </cell>
          <cell r="N167" t="e">
            <v>#REF!</v>
          </cell>
          <cell r="P167" t="e">
            <v>#REF!</v>
          </cell>
          <cell r="R167" t="e">
            <v>#REF!</v>
          </cell>
          <cell r="T167" t="e">
            <v>#REF!</v>
          </cell>
          <cell r="V167" t="e">
            <v>#REF!</v>
          </cell>
          <cell r="X167" t="e">
            <v>#REF!</v>
          </cell>
        </row>
        <row r="168">
          <cell r="A168" t="e">
            <v>#REF!</v>
          </cell>
          <cell r="D168" t="e">
            <v>#REF!</v>
          </cell>
          <cell r="F168" t="e">
            <v>#REF!</v>
          </cell>
          <cell r="H168" t="e">
            <v>#REF!</v>
          </cell>
          <cell r="J168" t="e">
            <v>#REF!</v>
          </cell>
          <cell r="L168" t="e">
            <v>#REF!</v>
          </cell>
          <cell r="N168" t="e">
            <v>#REF!</v>
          </cell>
          <cell r="P168" t="e">
            <v>#REF!</v>
          </cell>
          <cell r="R168" t="e">
            <v>#REF!</v>
          </cell>
          <cell r="T168" t="e">
            <v>#REF!</v>
          </cell>
          <cell r="V168" t="e">
            <v>#REF!</v>
          </cell>
          <cell r="X168" t="e">
            <v>#REF!</v>
          </cell>
        </row>
        <row r="169">
          <cell r="A169" t="e">
            <v>#REF!</v>
          </cell>
          <cell r="D169" t="e">
            <v>#REF!</v>
          </cell>
          <cell r="F169" t="e">
            <v>#REF!</v>
          </cell>
          <cell r="H169" t="e">
            <v>#REF!</v>
          </cell>
          <cell r="J169" t="e">
            <v>#REF!</v>
          </cell>
          <cell r="L169" t="e">
            <v>#REF!</v>
          </cell>
          <cell r="N169" t="e">
            <v>#REF!</v>
          </cell>
          <cell r="P169" t="e">
            <v>#REF!</v>
          </cell>
          <cell r="R169" t="e">
            <v>#REF!</v>
          </cell>
          <cell r="T169" t="e">
            <v>#REF!</v>
          </cell>
          <cell r="V169" t="e">
            <v>#REF!</v>
          </cell>
          <cell r="X169" t="e">
            <v>#REF!</v>
          </cell>
        </row>
        <row r="170">
          <cell r="A170" t="e">
            <v>#REF!</v>
          </cell>
          <cell r="D170" t="e">
            <v>#REF!</v>
          </cell>
          <cell r="F170" t="e">
            <v>#REF!</v>
          </cell>
          <cell r="H170" t="e">
            <v>#REF!</v>
          </cell>
          <cell r="J170" t="e">
            <v>#REF!</v>
          </cell>
          <cell r="L170" t="e">
            <v>#REF!</v>
          </cell>
          <cell r="N170" t="e">
            <v>#REF!</v>
          </cell>
          <cell r="P170" t="e">
            <v>#REF!</v>
          </cell>
          <cell r="R170" t="e">
            <v>#REF!</v>
          </cell>
          <cell r="T170" t="e">
            <v>#REF!</v>
          </cell>
          <cell r="V170" t="e">
            <v>#REF!</v>
          </cell>
          <cell r="X170" t="e">
            <v>#REF!</v>
          </cell>
        </row>
        <row r="171">
          <cell r="A171" t="e">
            <v>#REF!</v>
          </cell>
          <cell r="D171" t="e">
            <v>#REF!</v>
          </cell>
          <cell r="F171" t="e">
            <v>#REF!</v>
          </cell>
          <cell r="H171" t="e">
            <v>#REF!</v>
          </cell>
          <cell r="J171" t="e">
            <v>#REF!</v>
          </cell>
          <cell r="L171" t="e">
            <v>#REF!</v>
          </cell>
          <cell r="N171" t="e">
            <v>#REF!</v>
          </cell>
          <cell r="P171" t="e">
            <v>#REF!</v>
          </cell>
          <cell r="R171" t="e">
            <v>#REF!</v>
          </cell>
          <cell r="T171" t="e">
            <v>#REF!</v>
          </cell>
          <cell r="V171" t="e">
            <v>#REF!</v>
          </cell>
          <cell r="X171" t="e">
            <v>#REF!</v>
          </cell>
        </row>
        <row r="172">
          <cell r="A172" t="e">
            <v>#REF!</v>
          </cell>
          <cell r="D172" t="e">
            <v>#REF!</v>
          </cell>
          <cell r="F172" t="e">
            <v>#REF!</v>
          </cell>
          <cell r="H172" t="e">
            <v>#REF!</v>
          </cell>
          <cell r="J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xOLD"/>
      <sheetName val="SectPerf"/>
      <sheetName val="MSCI"/>
      <sheetName val="DS_Data"/>
      <sheetName val="In"/>
      <sheetName val="Index"/>
      <sheetName val="TLC"/>
      <sheetName val="MEL"/>
      <sheetName val="INFOX"/>
      <sheetName val="Indx"/>
      <sheetName val="No"/>
      <sheetName val="Help"/>
      <sheetName val="REQUEST_TABLE"/>
      <sheetName val="DDETABLE"/>
      <sheetName val="Comments"/>
      <sheetName val="Control"/>
      <sheetName val="GLOBALE"/>
      <sheetName val="#REF"/>
      <sheetName val="DSnew"/>
      <sheetName val="Breakdown"/>
      <sheetName val="NAV"/>
      <sheetName val="SOGEFI"/>
      <sheetName val="UNIC"/>
      <sheetName val="BURGO"/>
      <sheetName val="1meliorbanca"/>
      <sheetName val="SEM"/>
      <sheetName val="1spaoco"/>
      <sheetName val="SUB"/>
      <sheetName val="2i"/>
      <sheetName val="H101"/>
      <sheetName val="Ratio"/>
      <sheetName val="Summary"/>
      <sheetName val="Balance"/>
      <sheetName val="Interim"/>
      <sheetName val="ESN_Summary"/>
      <sheetName val="ANALYST_INFO"/>
      <sheetName val="ESN_Sectors"/>
      <sheetName val="Hoja2"/>
      <sheetName val="Sheet1"/>
      <sheetName val="ESPRESSO"/>
      <sheetName val="MOD-ING"/>
      <sheetName val="breakdown "/>
      <sheetName val="ESN_Summary INPUT"/>
      <sheetName val="#RIF"/>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TIM Italia S.p.A."/>
      <sheetName val="TIM Italia Core Business"/>
      <sheetName val="TIM Italia VAS"/>
      <sheetName val="Stet Hellas"/>
      <sheetName val="TT&amp;TIM"/>
      <sheetName val="EUROPA"/>
      <sheetName val="TIMSUL"/>
      <sheetName val="TIMNordeste"/>
      <sheetName val="TIM MXTL"/>
      <sheetName val="TIM Brasil New Co."/>
      <sheetName val="TIM Celular S.A."/>
      <sheetName val="BRASILE"/>
      <sheetName val="Digitel"/>
      <sheetName val="TIM Perù"/>
      <sheetName val="TIMNet.Com"/>
      <sheetName val="TIMNet USA"/>
      <sheetName val="LATAM"/>
      <sheetName val="ITZ"/>
      <sheetName val="Consensus"/>
      <sheetName val="Consensus after Jan'04"/>
      <sheetName val="Valore  MDB Ottobre '03"/>
      <sheetName val="TIM Group"/>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_Volume"/>
      <sheetName val="Graph_Growth"/>
      <sheetName val="Graph_Share"/>
      <sheetName val="Graph_Ind_Share"/>
      <sheetName val="Sales_Data"/>
      <sheetName val="Industry"/>
      <sheetName val="wDBP_History"/>
      <sheetName val="wDBP_FC"/>
      <sheetName val="Variables"/>
      <sheetName val="wDBP_FC_Edit_Vol"/>
      <sheetName val="Evaluation"/>
    </sheetNames>
    <sheetDataSet>
      <sheetData sheetId="0" refreshError="1"/>
      <sheetData sheetId="1" refreshError="1"/>
      <sheetData sheetId="2" refreshError="1"/>
      <sheetData sheetId="3" refreshError="1"/>
      <sheetData sheetId="4" refreshError="1">
        <row r="2">
          <cell r="E2" t="str">
            <v>F99</v>
          </cell>
          <cell r="F2" t="str">
            <v>F00</v>
          </cell>
          <cell r="G2" t="str">
            <v>F01</v>
          </cell>
          <cell r="H2" t="str">
            <v>F02</v>
          </cell>
          <cell r="I2" t="str">
            <v>F03</v>
          </cell>
          <cell r="J2" t="str">
            <v>F04</v>
          </cell>
          <cell r="K2" t="str">
            <v>F05</v>
          </cell>
          <cell r="L2" t="str">
            <v>F06</v>
          </cell>
          <cell r="M2" t="str">
            <v>F07</v>
          </cell>
          <cell r="N2" t="str">
            <v>F08</v>
          </cell>
        </row>
        <row r="16">
          <cell r="E16">
            <v>4018603.9239989989</v>
          </cell>
          <cell r="F16">
            <v>5443550.9851262448</v>
          </cell>
          <cell r="G16">
            <v>7194711.0451883562</v>
          </cell>
          <cell r="H16">
            <v>7623714.8026553225</v>
          </cell>
          <cell r="I16">
            <v>8282119.043401341</v>
          </cell>
          <cell r="J16">
            <v>8417718.7066078037</v>
          </cell>
          <cell r="K16" t="e">
            <v>#N/A</v>
          </cell>
          <cell r="L16" t="e">
            <v>#N/A</v>
          </cell>
          <cell r="M16" t="e">
            <v>#N/A</v>
          </cell>
          <cell r="N16" t="e">
            <v>#N/A</v>
          </cell>
        </row>
        <row r="22">
          <cell r="E22">
            <v>4018603.9239989989</v>
          </cell>
          <cell r="F22">
            <v>5443550.9851262448</v>
          </cell>
          <cell r="G22">
            <v>7194711.0451883562</v>
          </cell>
          <cell r="H22">
            <v>7623714.8026553225</v>
          </cell>
          <cell r="I22">
            <v>8282119.043401341</v>
          </cell>
          <cell r="J22">
            <v>8417718.7066078037</v>
          </cell>
          <cell r="K22" t="e">
            <v>#N/A</v>
          </cell>
          <cell r="L22" t="e">
            <v>#N/A</v>
          </cell>
          <cell r="M22" t="e">
            <v>#N/A</v>
          </cell>
          <cell r="N22" t="e">
            <v>#N/A</v>
          </cell>
        </row>
        <row r="26">
          <cell r="E26">
            <v>0.19752852455713088</v>
          </cell>
          <cell r="F26">
            <v>0.23914255599898335</v>
          </cell>
          <cell r="G26">
            <v>0.29586120498195589</v>
          </cell>
          <cell r="H26">
            <v>0.31199799971088044</v>
          </cell>
          <cell r="I26">
            <v>0.33128476173605365</v>
          </cell>
          <cell r="J26">
            <v>0.32375841179260784</v>
          </cell>
          <cell r="K26" t="e">
            <v>#N/A</v>
          </cell>
          <cell r="L26" t="e">
            <v>#N/A</v>
          </cell>
          <cell r="M26" t="e">
            <v>#N/A</v>
          </cell>
          <cell r="N26" t="e">
            <v>#N/A</v>
          </cell>
        </row>
        <row r="30">
          <cell r="E30">
            <v>1</v>
          </cell>
          <cell r="F30">
            <v>1</v>
          </cell>
          <cell r="G30">
            <v>1</v>
          </cell>
          <cell r="H30">
            <v>1</v>
          </cell>
          <cell r="I30">
            <v>1</v>
          </cell>
          <cell r="J30">
            <v>1</v>
          </cell>
          <cell r="K30" t="e">
            <v>#N/A</v>
          </cell>
          <cell r="L30" t="e">
            <v>#N/A</v>
          </cell>
          <cell r="M30" t="e">
            <v>#N/A</v>
          </cell>
          <cell r="N30" t="e">
            <v>#N/A</v>
          </cell>
        </row>
        <row r="34">
          <cell r="E34" t="e">
            <v>#N/A</v>
          </cell>
          <cell r="F34">
            <v>0.35458758516048294</v>
          </cell>
          <cell r="G34">
            <v>0.32169443527706743</v>
          </cell>
          <cell r="H34">
            <v>5.962765631204503E-2</v>
          </cell>
          <cell r="I34">
            <v>8.6362653612999551E-2</v>
          </cell>
          <cell r="J34">
            <v>1.637258079675874E-2</v>
          </cell>
          <cell r="K34" t="e">
            <v>#N/A</v>
          </cell>
          <cell r="L34" t="e">
            <v>#N/A</v>
          </cell>
          <cell r="M34" t="e">
            <v>#N/A</v>
          </cell>
          <cell r="N34" t="e">
            <v>#N/A</v>
          </cell>
        </row>
        <row r="44">
          <cell r="E44">
            <v>4018603.9239989989</v>
          </cell>
          <cell r="F44">
            <v>5443550.9851262448</v>
          </cell>
          <cell r="G44">
            <v>7194711.0451883562</v>
          </cell>
          <cell r="H44">
            <v>7623714.8026553225</v>
          </cell>
          <cell r="I44">
            <v>8282119.0434013382</v>
          </cell>
          <cell r="J44">
            <v>9629229.0628789309</v>
          </cell>
          <cell r="K44">
            <v>10654693.94466853</v>
          </cell>
          <cell r="L44">
            <v>11080000.000000006</v>
          </cell>
          <cell r="M44">
            <v>11359999.999999998</v>
          </cell>
          <cell r="N44">
            <v>11600000.000000002</v>
          </cell>
        </row>
        <row r="50">
          <cell r="E50">
            <v>4018603.9239989989</v>
          </cell>
          <cell r="F50">
            <v>5443550.9851262448</v>
          </cell>
          <cell r="G50">
            <v>7194711.0451883562</v>
          </cell>
          <cell r="H50">
            <v>7623714.8026553225</v>
          </cell>
          <cell r="I50">
            <v>8282119.0434013382</v>
          </cell>
          <cell r="J50">
            <v>9629229.0628789309</v>
          </cell>
          <cell r="K50">
            <v>10654693.94466853</v>
          </cell>
          <cell r="L50">
            <v>11080000.000000006</v>
          </cell>
          <cell r="M50">
            <v>11359999.999999998</v>
          </cell>
          <cell r="N50">
            <v>11600000.000000002</v>
          </cell>
        </row>
        <row r="54">
          <cell r="E54">
            <v>0.19752852455713088</v>
          </cell>
          <cell r="F54">
            <v>0.23914255599898335</v>
          </cell>
          <cell r="G54">
            <v>0.29586120498195589</v>
          </cell>
          <cell r="H54">
            <v>0.31199799971088044</v>
          </cell>
          <cell r="I54">
            <v>0.33128476173605353</v>
          </cell>
          <cell r="J54">
            <v>0.37035496395688194</v>
          </cell>
          <cell r="K54">
            <v>0.39461829424698258</v>
          </cell>
          <cell r="L54">
            <v>0.40000000000000019</v>
          </cell>
          <cell r="M54">
            <v>0.39999999999999991</v>
          </cell>
          <cell r="N54">
            <v>0.40000000000000008</v>
          </cell>
        </row>
        <row r="58">
          <cell r="E58">
            <v>1</v>
          </cell>
          <cell r="F58">
            <v>1</v>
          </cell>
          <cell r="G58">
            <v>1</v>
          </cell>
          <cell r="H58">
            <v>1</v>
          </cell>
          <cell r="I58">
            <v>1</v>
          </cell>
          <cell r="J58">
            <v>1</v>
          </cell>
          <cell r="K58">
            <v>1</v>
          </cell>
          <cell r="L58">
            <v>1</v>
          </cell>
          <cell r="M58">
            <v>1</v>
          </cell>
          <cell r="N58">
            <v>1</v>
          </cell>
        </row>
        <row r="62">
          <cell r="E62" t="e">
            <v>#N/A</v>
          </cell>
          <cell r="F62">
            <v>0.35458758516048294</v>
          </cell>
          <cell r="G62">
            <v>0.32169443527706743</v>
          </cell>
          <cell r="H62">
            <v>5.962765631204503E-2</v>
          </cell>
          <cell r="I62">
            <v>8.6362653612999107E-2</v>
          </cell>
          <cell r="J62">
            <v>0.16265282018022709</v>
          </cell>
          <cell r="K62">
            <v>0.10649501378493609</v>
          </cell>
          <cell r="L62">
            <v>3.9917247509891451E-2</v>
          </cell>
          <cell r="M62">
            <v>2.5270758122742931E-2</v>
          </cell>
          <cell r="N62">
            <v>2.1126760563380698E-2</v>
          </cell>
        </row>
        <row r="72">
          <cell r="E72">
            <v>4018603.9239989989</v>
          </cell>
          <cell r="F72">
            <v>5443550.9851262448</v>
          </cell>
          <cell r="G72">
            <v>7194711.0451883562</v>
          </cell>
          <cell r="H72">
            <v>7623714.8026553225</v>
          </cell>
          <cell r="I72">
            <v>8282119.0434013382</v>
          </cell>
          <cell r="J72">
            <v>9629229.0628789309</v>
          </cell>
          <cell r="K72">
            <v>10654693.94466853</v>
          </cell>
          <cell r="L72">
            <v>11080000.000000006</v>
          </cell>
          <cell r="M72">
            <v>11359999.999999998</v>
          </cell>
          <cell r="N72">
            <v>11600000.000000002</v>
          </cell>
        </row>
        <row r="76">
          <cell r="E76">
            <v>4018603.9239989989</v>
          </cell>
          <cell r="F76">
            <v>5443550.9851262448</v>
          </cell>
          <cell r="G76">
            <v>7194711.0451883562</v>
          </cell>
          <cell r="H76">
            <v>7623714.8026553225</v>
          </cell>
          <cell r="I76">
            <v>8282119.0434013382</v>
          </cell>
          <cell r="J76">
            <v>9629229.0628789309</v>
          </cell>
          <cell r="K76">
            <v>10654693.94466853</v>
          </cell>
          <cell r="L76">
            <v>11080000.000000006</v>
          </cell>
          <cell r="M76">
            <v>11359999.999999998</v>
          </cell>
          <cell r="N76">
            <v>11600000.000000002</v>
          </cell>
        </row>
        <row r="78">
          <cell r="A78">
            <v>30</v>
          </cell>
          <cell r="E78">
            <v>4018603.9239989989</v>
          </cell>
          <cell r="F78">
            <v>5443550.9851262448</v>
          </cell>
          <cell r="G78">
            <v>7194711.0451883562</v>
          </cell>
          <cell r="H78">
            <v>7623714.8026553225</v>
          </cell>
          <cell r="I78">
            <v>8282119.043401341</v>
          </cell>
          <cell r="J78">
            <v>9629229.0628789309</v>
          </cell>
          <cell r="K78">
            <v>10654693.94466853</v>
          </cell>
          <cell r="L78">
            <v>11080000.000000006</v>
          </cell>
          <cell r="M78">
            <v>11359999.999999998</v>
          </cell>
          <cell r="N78">
            <v>11600000.000000002</v>
          </cell>
        </row>
        <row r="79">
          <cell r="E79">
            <v>1</v>
          </cell>
          <cell r="F79">
            <v>1</v>
          </cell>
          <cell r="G79">
            <v>1</v>
          </cell>
          <cell r="H79">
            <v>1</v>
          </cell>
          <cell r="I79">
            <v>1.0000000000000004</v>
          </cell>
          <cell r="J79">
            <v>1</v>
          </cell>
          <cell r="K79">
            <v>1</v>
          </cell>
          <cell r="L79">
            <v>1</v>
          </cell>
          <cell r="M79">
            <v>1</v>
          </cell>
          <cell r="N79">
            <v>1</v>
          </cell>
        </row>
        <row r="82">
          <cell r="B82">
            <v>50</v>
          </cell>
          <cell r="C82">
            <v>50</v>
          </cell>
          <cell r="D82">
            <v>50</v>
          </cell>
        </row>
        <row r="83">
          <cell r="B83">
            <v>50</v>
          </cell>
          <cell r="C83">
            <v>50</v>
          </cell>
          <cell r="D83">
            <v>50</v>
          </cell>
        </row>
        <row r="85">
          <cell r="E85">
            <v>4018603.9239989989</v>
          </cell>
          <cell r="F85">
            <v>5443550.9851262448</v>
          </cell>
          <cell r="G85">
            <v>7194711.0451883562</v>
          </cell>
          <cell r="H85">
            <v>7623714.8026553225</v>
          </cell>
          <cell r="I85">
            <v>8282119.0434013382</v>
          </cell>
          <cell r="J85">
            <v>9629229.0628789309</v>
          </cell>
          <cell r="K85">
            <v>10654693.94466853</v>
          </cell>
          <cell r="L85">
            <v>11080000.000000006</v>
          </cell>
          <cell r="M85">
            <v>11359999.999999998</v>
          </cell>
          <cell r="N85">
            <v>11600000.000000002</v>
          </cell>
        </row>
        <row r="89">
          <cell r="E89">
            <v>0.19752852455713088</v>
          </cell>
          <cell r="F89">
            <v>0.23914255599898335</v>
          </cell>
          <cell r="G89">
            <v>0.29586120498195589</v>
          </cell>
          <cell r="H89">
            <v>0.31199799971088044</v>
          </cell>
          <cell r="I89">
            <v>0.33128476173605353</v>
          </cell>
          <cell r="J89">
            <v>0.37035496395688194</v>
          </cell>
          <cell r="K89">
            <v>0.39461829424698258</v>
          </cell>
          <cell r="L89">
            <v>0.4</v>
          </cell>
          <cell r="M89">
            <v>0.4</v>
          </cell>
          <cell r="N89">
            <v>0.4</v>
          </cell>
        </row>
        <row r="91">
          <cell r="E91">
            <v>0.19752852455713088</v>
          </cell>
          <cell r="F91">
            <v>0.23914255599898335</v>
          </cell>
          <cell r="G91">
            <v>0.29586120498195589</v>
          </cell>
          <cell r="H91">
            <v>0.31199799971088044</v>
          </cell>
          <cell r="I91">
            <v>0.33128476173605353</v>
          </cell>
          <cell r="J91">
            <v>0.37035496395688194</v>
          </cell>
          <cell r="K91">
            <v>0.39461829424698258</v>
          </cell>
          <cell r="L91">
            <v>0.4</v>
          </cell>
          <cell r="M91">
            <v>0.4</v>
          </cell>
          <cell r="N91">
            <v>0.4</v>
          </cell>
        </row>
        <row r="93">
          <cell r="E93">
            <v>4018603.9239989989</v>
          </cell>
          <cell r="F93">
            <v>5443550.9851262448</v>
          </cell>
          <cell r="G93">
            <v>7194711.0451883571</v>
          </cell>
          <cell r="H93">
            <v>7623714.8026553234</v>
          </cell>
          <cell r="I93">
            <v>8282119.0434013382</v>
          </cell>
          <cell r="J93">
            <v>9629229.0628789309</v>
          </cell>
          <cell r="K93">
            <v>10654693.94466853</v>
          </cell>
          <cell r="L93">
            <v>11080000</v>
          </cell>
          <cell r="M93">
            <v>11360000</v>
          </cell>
          <cell r="N93">
            <v>11600000</v>
          </cell>
        </row>
        <row r="97">
          <cell r="E97">
            <v>1</v>
          </cell>
          <cell r="F97">
            <v>1</v>
          </cell>
          <cell r="G97">
            <v>1</v>
          </cell>
          <cell r="H97">
            <v>1</v>
          </cell>
          <cell r="I97">
            <v>1</v>
          </cell>
          <cell r="J97">
            <v>1</v>
          </cell>
          <cell r="K97">
            <v>1</v>
          </cell>
          <cell r="L97">
            <v>1</v>
          </cell>
          <cell r="M97">
            <v>1</v>
          </cell>
          <cell r="N97">
            <v>1</v>
          </cell>
        </row>
        <row r="99">
          <cell r="E99">
            <v>1</v>
          </cell>
          <cell r="F99">
            <v>1</v>
          </cell>
          <cell r="G99">
            <v>1</v>
          </cell>
          <cell r="H99">
            <v>1</v>
          </cell>
          <cell r="I99">
            <v>1</v>
          </cell>
          <cell r="J99">
            <v>1</v>
          </cell>
          <cell r="K99">
            <v>1</v>
          </cell>
          <cell r="L99">
            <v>1</v>
          </cell>
          <cell r="M99">
            <v>1</v>
          </cell>
          <cell r="N99">
            <v>1</v>
          </cell>
        </row>
        <row r="101">
          <cell r="E101">
            <v>4018603.9239989989</v>
          </cell>
          <cell r="F101">
            <v>5443550.9851262448</v>
          </cell>
          <cell r="G101">
            <v>7194711.0451883562</v>
          </cell>
          <cell r="H101">
            <v>7623714.8026553225</v>
          </cell>
          <cell r="I101">
            <v>8282119.0434013382</v>
          </cell>
          <cell r="J101">
            <v>9629229.0628789309</v>
          </cell>
          <cell r="K101">
            <v>10654693.94466853</v>
          </cell>
          <cell r="L101">
            <v>11080000.000000006</v>
          </cell>
          <cell r="M101">
            <v>11359999.999999998</v>
          </cell>
          <cell r="N101">
            <v>11600000.000000002</v>
          </cell>
        </row>
        <row r="103">
          <cell r="E103">
            <v>1</v>
          </cell>
          <cell r="F103">
            <v>1</v>
          </cell>
          <cell r="G103">
            <v>1</v>
          </cell>
          <cell r="H103">
            <v>1</v>
          </cell>
          <cell r="I103">
            <v>1</v>
          </cell>
          <cell r="J103">
            <v>1</v>
          </cell>
          <cell r="K103">
            <v>1</v>
          </cell>
          <cell r="L103">
            <v>1</v>
          </cell>
          <cell r="M103">
            <v>1</v>
          </cell>
          <cell r="N103">
            <v>1</v>
          </cell>
        </row>
      </sheetData>
      <sheetData sheetId="5" refreshError="1"/>
      <sheetData sheetId="6" refreshError="1">
        <row r="1">
          <cell r="A1" t="str">
            <v>DBP</v>
          </cell>
          <cell r="B1" t="str">
            <v>Depot</v>
          </cell>
          <cell r="C1" t="str">
            <v>Brand</v>
          </cell>
          <cell r="D1" t="str">
            <v>Pack</v>
          </cell>
          <cell r="E1" t="str">
            <v>F99</v>
          </cell>
          <cell r="F1" t="str">
            <v>F00</v>
          </cell>
          <cell r="G1" t="str">
            <v>F01</v>
          </cell>
          <cell r="H1" t="str">
            <v>F02</v>
          </cell>
          <cell r="I1" t="str">
            <v>F03 OP</v>
          </cell>
          <cell r="J1" t="str">
            <v>F04 OP</v>
          </cell>
        </row>
        <row r="2">
          <cell r="A2" t="str">
            <v>SKTYC_TGr_BR500G</v>
          </cell>
          <cell r="B2" t="str">
            <v>SKTYC</v>
          </cell>
          <cell r="C2" t="str">
            <v>TGr</v>
          </cell>
          <cell r="D2" t="str">
            <v>BR500G</v>
          </cell>
          <cell r="E2">
            <v>17</v>
          </cell>
          <cell r="F2">
            <v>873707.2</v>
          </cell>
          <cell r="G2">
            <v>899790.8</v>
          </cell>
          <cell r="H2">
            <v>914141.8</v>
          </cell>
          <cell r="I2">
            <v>912511.97470164881</v>
          </cell>
          <cell r="J2">
            <v>871042.03927390825</v>
          </cell>
        </row>
        <row r="3">
          <cell r="A3" t="str">
            <v>SKTYC_TGr_DR050KG</v>
          </cell>
          <cell r="B3" t="str">
            <v>SKTYC</v>
          </cell>
          <cell r="C3" t="str">
            <v>TGr</v>
          </cell>
          <cell r="D3" t="str">
            <v>DR050KG</v>
          </cell>
          <cell r="E3">
            <v>523475.5</v>
          </cell>
          <cell r="F3">
            <v>522141.5</v>
          </cell>
          <cell r="G3">
            <v>489184.5</v>
          </cell>
          <cell r="H3">
            <v>409733.5</v>
          </cell>
          <cell r="I3">
            <v>377986.84089514904</v>
          </cell>
          <cell r="J3">
            <v>354957.5692421624</v>
          </cell>
        </row>
        <row r="4">
          <cell r="A4" t="str">
            <v>EKKRA_TGr_BR500G</v>
          </cell>
          <cell r="B4" t="str">
            <v>EKKRA</v>
          </cell>
          <cell r="C4" t="str">
            <v>TGr</v>
          </cell>
          <cell r="D4" t="str">
            <v>BR500G</v>
          </cell>
          <cell r="E4">
            <v>0</v>
          </cell>
          <cell r="F4">
            <v>113849.3</v>
          </cell>
          <cell r="G4">
            <v>204422.8</v>
          </cell>
          <cell r="H4">
            <v>263972</v>
          </cell>
          <cell r="I4">
            <v>304131.70074954623</v>
          </cell>
          <cell r="J4">
            <v>308211.1833773526</v>
          </cell>
        </row>
        <row r="5">
          <cell r="A5" t="str">
            <v>CWWAR_TGr_BR500G</v>
          </cell>
          <cell r="B5" t="str">
            <v>CWWAR</v>
          </cell>
          <cell r="C5" t="str">
            <v>TGr</v>
          </cell>
          <cell r="D5" t="str">
            <v>BR500G</v>
          </cell>
          <cell r="E5">
            <v>0</v>
          </cell>
          <cell r="F5">
            <v>16276.8</v>
          </cell>
          <cell r="G5">
            <v>129669.1</v>
          </cell>
          <cell r="H5">
            <v>206342.2</v>
          </cell>
          <cell r="I5">
            <v>240883.71642694811</v>
          </cell>
          <cell r="J5">
            <v>239087.70851619128</v>
          </cell>
        </row>
        <row r="6">
          <cell r="A6" t="str">
            <v>SKTYC_TGr_CN500M4</v>
          </cell>
          <cell r="B6" t="str">
            <v>SKTYC</v>
          </cell>
          <cell r="C6" t="str">
            <v>TGr</v>
          </cell>
          <cell r="D6" t="str">
            <v>CN500M4</v>
          </cell>
          <cell r="E6">
            <v>28083.360000000001</v>
          </cell>
          <cell r="F6">
            <v>84379.08</v>
          </cell>
          <cell r="G6">
            <v>206687.04</v>
          </cell>
          <cell r="H6">
            <v>170513.4</v>
          </cell>
          <cell r="I6">
            <v>210438.22248525213</v>
          </cell>
          <cell r="J6">
            <v>192902.65823051197</v>
          </cell>
        </row>
        <row r="7">
          <cell r="A7" t="str">
            <v>EKKIE_TGr_BR500G</v>
          </cell>
          <cell r="B7" t="str">
            <v>EKKIE</v>
          </cell>
          <cell r="C7" t="str">
            <v>TGr</v>
          </cell>
          <cell r="D7" t="str">
            <v>BR500G</v>
          </cell>
          <cell r="E7">
            <v>0</v>
          </cell>
          <cell r="F7">
            <v>92201.4</v>
          </cell>
          <cell r="G7">
            <v>190414.4</v>
          </cell>
          <cell r="H7">
            <v>189607.8</v>
          </cell>
          <cell r="I7">
            <v>193030.23678028386</v>
          </cell>
          <cell r="J7">
            <v>190577.23101141583</v>
          </cell>
        </row>
        <row r="8">
          <cell r="A8" t="str">
            <v>SKTYC_TGr_CN500S</v>
          </cell>
          <cell r="B8" t="str">
            <v>SKTYC</v>
          </cell>
          <cell r="C8" t="str">
            <v>TGr</v>
          </cell>
          <cell r="D8" t="str">
            <v>CN500S</v>
          </cell>
          <cell r="E8">
            <v>137733.72</v>
          </cell>
          <cell r="F8">
            <v>199912.56</v>
          </cell>
          <cell r="G8">
            <v>155246.14499999996</v>
          </cell>
          <cell r="H8">
            <v>232098.72</v>
          </cell>
          <cell r="I8">
            <v>200096.17304960435</v>
          </cell>
          <cell r="J8">
            <v>184637.13211994225</v>
          </cell>
        </row>
        <row r="9">
          <cell r="A9" t="str">
            <v>WPPOZ_TGr_BR500G</v>
          </cell>
          <cell r="B9" t="str">
            <v>WPPOZ</v>
          </cell>
          <cell r="C9" t="str">
            <v>TGr</v>
          </cell>
          <cell r="D9" t="str">
            <v>BR500G</v>
          </cell>
          <cell r="E9">
            <v>0</v>
          </cell>
          <cell r="F9">
            <v>7687.9</v>
          </cell>
          <cell r="G9">
            <v>90077.6</v>
          </cell>
          <cell r="H9">
            <v>160608.29999999999</v>
          </cell>
          <cell r="I9">
            <v>183888.29775519719</v>
          </cell>
          <cell r="J9">
            <v>182429.69719077408</v>
          </cell>
        </row>
        <row r="10">
          <cell r="A10" t="str">
            <v>WOOST_TGr_BR500G</v>
          </cell>
          <cell r="B10" t="str">
            <v>WOOST</v>
          </cell>
          <cell r="C10" t="str">
            <v>TGr</v>
          </cell>
          <cell r="D10" t="str">
            <v>BR500G</v>
          </cell>
          <cell r="E10">
            <v>0</v>
          </cell>
          <cell r="F10">
            <v>15045</v>
          </cell>
          <cell r="G10">
            <v>111204.5</v>
          </cell>
          <cell r="H10">
            <v>170384.6</v>
          </cell>
          <cell r="I10">
            <v>180768.93681273249</v>
          </cell>
          <cell r="J10">
            <v>178913.22823247229</v>
          </cell>
        </row>
        <row r="11">
          <cell r="A11" t="str">
            <v>WWWRO_TGr_BR500G</v>
          </cell>
          <cell r="B11" t="str">
            <v>WWWRO</v>
          </cell>
          <cell r="C11" t="str">
            <v>TGr</v>
          </cell>
          <cell r="D11" t="str">
            <v>BR500G</v>
          </cell>
          <cell r="E11">
            <v>0</v>
          </cell>
          <cell r="F11">
            <v>34385.800000000003</v>
          </cell>
          <cell r="G11">
            <v>125284.4</v>
          </cell>
          <cell r="H11">
            <v>174227.6</v>
          </cell>
          <cell r="I11">
            <v>182699.47443351732</v>
          </cell>
          <cell r="J11">
            <v>176566.50418599497</v>
          </cell>
        </row>
        <row r="12">
          <cell r="A12" t="str">
            <v>SKTYC_DMc_BR500G</v>
          </cell>
          <cell r="B12" t="str">
            <v>SKTYC</v>
          </cell>
          <cell r="C12" t="str">
            <v>DMc</v>
          </cell>
          <cell r="D12" t="str">
            <v>BR500G</v>
          </cell>
          <cell r="E12">
            <v>0</v>
          </cell>
          <cell r="F12">
            <v>0</v>
          </cell>
          <cell r="G12">
            <v>0</v>
          </cell>
          <cell r="H12">
            <v>0</v>
          </cell>
          <cell r="I12">
            <v>100744.42268484028</v>
          </cell>
          <cell r="J12">
            <v>163155.51763309297</v>
          </cell>
        </row>
        <row r="13">
          <cell r="A13" t="str">
            <v>CWWAR_LPr_BR500G</v>
          </cell>
          <cell r="B13" t="str">
            <v>CWWAR</v>
          </cell>
          <cell r="C13" t="str">
            <v>LPr</v>
          </cell>
          <cell r="D13" t="str">
            <v>BR500G</v>
          </cell>
          <cell r="E13">
            <v>0</v>
          </cell>
          <cell r="F13">
            <v>72646.3</v>
          </cell>
          <cell r="G13">
            <v>175307.8</v>
          </cell>
          <cell r="H13">
            <v>140987.29999999999</v>
          </cell>
          <cell r="I13">
            <v>124499.63230617772</v>
          </cell>
          <cell r="J13">
            <v>125294.65609182858</v>
          </cell>
        </row>
        <row r="14">
          <cell r="A14" t="str">
            <v>NCGAN_TGr_BR500G</v>
          </cell>
          <cell r="B14" t="str">
            <v>NCGAN</v>
          </cell>
          <cell r="C14" t="str">
            <v>TGr</v>
          </cell>
          <cell r="D14" t="str">
            <v>BR500G</v>
          </cell>
          <cell r="E14">
            <v>0</v>
          </cell>
          <cell r="F14">
            <v>9821.9</v>
          </cell>
          <cell r="G14">
            <v>82527.899999999994</v>
          </cell>
          <cell r="H14">
            <v>115501.3</v>
          </cell>
          <cell r="I14">
            <v>122533.43319608619</v>
          </cell>
          <cell r="J14">
            <v>123322.19517516038</v>
          </cell>
        </row>
        <row r="15">
          <cell r="A15" t="str">
            <v>EKKRA_TGr_CN500S</v>
          </cell>
          <cell r="B15" t="str">
            <v>EKKRA</v>
          </cell>
          <cell r="C15" t="str">
            <v>TGr</v>
          </cell>
          <cell r="D15" t="str">
            <v>CN500S</v>
          </cell>
          <cell r="E15">
            <v>20440</v>
          </cell>
          <cell r="F15">
            <v>35355.839999999997</v>
          </cell>
          <cell r="G15">
            <v>72708.839999999924</v>
          </cell>
          <cell r="H15">
            <v>107338.32</v>
          </cell>
          <cell r="I15">
            <v>109624.75968284914</v>
          </cell>
          <cell r="J15">
            <v>110846.55090582126</v>
          </cell>
        </row>
        <row r="16">
          <cell r="A16" t="str">
            <v>WPPOZ_TGr_CN500M4</v>
          </cell>
          <cell r="B16" t="str">
            <v>WPPOZ</v>
          </cell>
          <cell r="C16" t="str">
            <v>TGr</v>
          </cell>
          <cell r="D16" t="str">
            <v>CN500M4</v>
          </cell>
          <cell r="E16">
            <v>413.28</v>
          </cell>
          <cell r="F16">
            <v>6156.24</v>
          </cell>
          <cell r="G16">
            <v>38155.32</v>
          </cell>
          <cell r="H16">
            <v>74694.12</v>
          </cell>
          <cell r="I16">
            <v>108548.81435092646</v>
          </cell>
          <cell r="J16">
            <v>108522.15945209216</v>
          </cell>
        </row>
        <row r="17">
          <cell r="A17" t="str">
            <v>CLLOD_TGr_BR500G</v>
          </cell>
          <cell r="B17" t="str">
            <v>CLLOD</v>
          </cell>
          <cell r="C17" t="str">
            <v>TGr</v>
          </cell>
          <cell r="D17" t="str">
            <v>BR500G</v>
          </cell>
          <cell r="E17">
            <v>0</v>
          </cell>
          <cell r="F17">
            <v>57572</v>
          </cell>
          <cell r="G17">
            <v>129186.7</v>
          </cell>
          <cell r="H17">
            <v>128765.6</v>
          </cell>
          <cell r="I17">
            <v>113421.68279435404</v>
          </cell>
          <cell r="J17">
            <v>107264.08534757969</v>
          </cell>
        </row>
        <row r="18">
          <cell r="A18" t="str">
            <v>WZZIE_TGr_BR500G</v>
          </cell>
          <cell r="B18" t="str">
            <v>WZZIE</v>
          </cell>
          <cell r="C18" t="str">
            <v>TGr</v>
          </cell>
          <cell r="D18" t="str">
            <v>BR500G</v>
          </cell>
          <cell r="E18">
            <v>0</v>
          </cell>
          <cell r="F18">
            <v>10047.4</v>
          </cell>
          <cell r="G18">
            <v>80884.800000000003</v>
          </cell>
          <cell r="H18">
            <v>109889.3</v>
          </cell>
          <cell r="I18">
            <v>109040.97830027221</v>
          </cell>
          <cell r="J18">
            <v>106584.49194570965</v>
          </cell>
        </row>
        <row r="19">
          <cell r="A19" t="str">
            <v>WPPOZ_LPs_BR500G</v>
          </cell>
          <cell r="B19" t="str">
            <v>WPPOZ</v>
          </cell>
          <cell r="C19" t="str">
            <v>LPs</v>
          </cell>
          <cell r="D19" t="str">
            <v>BR500G</v>
          </cell>
          <cell r="E19">
            <v>0</v>
          </cell>
          <cell r="F19">
            <v>190334.5</v>
          </cell>
          <cell r="G19">
            <v>185583.3</v>
          </cell>
          <cell r="H19">
            <v>129433.7</v>
          </cell>
          <cell r="I19">
            <v>105637.95338855524</v>
          </cell>
          <cell r="J19">
            <v>99526.431995781197</v>
          </cell>
        </row>
        <row r="20">
          <cell r="A20" t="str">
            <v>CWWAR_TGr_CN500S</v>
          </cell>
          <cell r="B20" t="str">
            <v>CWWAR</v>
          </cell>
          <cell r="C20" t="str">
            <v>TGr</v>
          </cell>
          <cell r="D20" t="str">
            <v>CN500S</v>
          </cell>
          <cell r="E20">
            <v>1983.078624</v>
          </cell>
          <cell r="F20">
            <v>12080.76</v>
          </cell>
          <cell r="G20">
            <v>43149.24</v>
          </cell>
          <cell r="H20">
            <v>97500.6</v>
          </cell>
          <cell r="I20">
            <v>94927.60085165131</v>
          </cell>
          <cell r="J20">
            <v>96167.111257076482</v>
          </cell>
        </row>
        <row r="21">
          <cell r="A21" t="str">
            <v>CWWAR_TGr_CN500M4</v>
          </cell>
          <cell r="B21" t="str">
            <v>CWWAR</v>
          </cell>
          <cell r="C21" t="str">
            <v>TGr</v>
          </cell>
          <cell r="D21" t="str">
            <v>CN500M4</v>
          </cell>
          <cell r="E21">
            <v>345.84170800000004</v>
          </cell>
          <cell r="F21">
            <v>9618.84</v>
          </cell>
          <cell r="G21">
            <v>50299.92</v>
          </cell>
          <cell r="H21">
            <v>68371.08</v>
          </cell>
          <cell r="I21">
            <v>95840.514603318763</v>
          </cell>
          <cell r="J21">
            <v>96016.839579759966</v>
          </cell>
        </row>
        <row r="22">
          <cell r="A22" t="str">
            <v>NCKOS_TGr_BR500G</v>
          </cell>
          <cell r="B22" t="str">
            <v>NCKOS</v>
          </cell>
          <cell r="C22" t="str">
            <v>TGr</v>
          </cell>
          <cell r="D22" t="str">
            <v>BR500G</v>
          </cell>
          <cell r="E22">
            <v>0</v>
          </cell>
          <cell r="F22">
            <v>6014.9</v>
          </cell>
          <cell r="G22">
            <v>79761.399999999994</v>
          </cell>
          <cell r="H22">
            <v>104542.9</v>
          </cell>
          <cell r="I22">
            <v>96986.383201428922</v>
          </cell>
          <cell r="J22">
            <v>95981.871823125504</v>
          </cell>
        </row>
        <row r="23">
          <cell r="A23" t="str">
            <v>SOOPO_TGr_BR500G</v>
          </cell>
          <cell r="B23" t="str">
            <v>SOOPO</v>
          </cell>
          <cell r="C23" t="str">
            <v>TGr</v>
          </cell>
          <cell r="D23" t="str">
            <v>BR500G</v>
          </cell>
          <cell r="E23">
            <v>0</v>
          </cell>
          <cell r="F23">
            <v>60775.9</v>
          </cell>
          <cell r="G23">
            <v>86068.1</v>
          </cell>
          <cell r="H23">
            <v>91630.399999999994</v>
          </cell>
          <cell r="I23">
            <v>93079.326395800075</v>
          </cell>
          <cell r="J23">
            <v>90025.832523357982</v>
          </cell>
        </row>
        <row r="24">
          <cell r="A24" t="str">
            <v>WWWRO_TGr_CN500M4</v>
          </cell>
          <cell r="B24" t="str">
            <v>WWWRO</v>
          </cell>
          <cell r="C24" t="str">
            <v>TGr</v>
          </cell>
          <cell r="D24" t="str">
            <v>CN500M4</v>
          </cell>
          <cell r="E24">
            <v>153.78</v>
          </cell>
          <cell r="F24">
            <v>8554.24</v>
          </cell>
          <cell r="G24">
            <v>46114.68</v>
          </cell>
          <cell r="H24">
            <v>72059.879999999946</v>
          </cell>
          <cell r="I24">
            <v>84375.290310388315</v>
          </cell>
          <cell r="J24">
            <v>83648.20967404476</v>
          </cell>
        </row>
        <row r="25">
          <cell r="A25" t="str">
            <v>NKTOR_TGr_BR500G</v>
          </cell>
          <cell r="B25" t="str">
            <v>NKTOR</v>
          </cell>
          <cell r="C25" t="str">
            <v>TGr</v>
          </cell>
          <cell r="D25" t="str">
            <v>BR500G</v>
          </cell>
          <cell r="E25">
            <v>0</v>
          </cell>
          <cell r="F25">
            <v>6081.4</v>
          </cell>
          <cell r="G25">
            <v>61381.4</v>
          </cell>
          <cell r="H25">
            <v>91898.4</v>
          </cell>
          <cell r="I25">
            <v>83574.911055601828</v>
          </cell>
          <cell r="J25">
            <v>83388.516359569068</v>
          </cell>
        </row>
        <row r="26">
          <cell r="A26" t="str">
            <v>SKTYC_LPr_BR500G</v>
          </cell>
          <cell r="B26" t="str">
            <v>SKTYC</v>
          </cell>
          <cell r="C26" t="str">
            <v>LPr</v>
          </cell>
          <cell r="D26" t="str">
            <v>BR500G</v>
          </cell>
          <cell r="E26">
            <v>0</v>
          </cell>
          <cell r="F26">
            <v>21392</v>
          </cell>
          <cell r="G26">
            <v>59788.3</v>
          </cell>
          <cell r="H26">
            <v>73803</v>
          </cell>
          <cell r="I26">
            <v>77893.348626707288</v>
          </cell>
          <cell r="J26">
            <v>78057.976608700832</v>
          </cell>
        </row>
        <row r="27">
          <cell r="A27" t="str">
            <v>EKKRA_Ksz_BR500G</v>
          </cell>
          <cell r="B27" t="str">
            <v>EKKRA</v>
          </cell>
          <cell r="C27" t="str">
            <v>Ksz</v>
          </cell>
          <cell r="D27" t="str">
            <v>BR500G</v>
          </cell>
          <cell r="E27">
            <v>0</v>
          </cell>
          <cell r="F27">
            <v>61148</v>
          </cell>
          <cell r="G27">
            <v>108686.2</v>
          </cell>
          <cell r="H27">
            <v>84549.9</v>
          </cell>
          <cell r="I27">
            <v>75077.872647270706</v>
          </cell>
          <cell r="J27">
            <v>73456.769612897057</v>
          </cell>
        </row>
        <row r="28">
          <cell r="A28" t="str">
            <v>SKTYC_DMc_CN500S</v>
          </cell>
          <cell r="B28" t="str">
            <v>SKTYC</v>
          </cell>
          <cell r="C28" t="str">
            <v>DMc</v>
          </cell>
          <cell r="D28" t="str">
            <v>CN500S</v>
          </cell>
          <cell r="E28">
            <v>0</v>
          </cell>
          <cell r="F28">
            <v>0</v>
          </cell>
          <cell r="G28">
            <v>0</v>
          </cell>
          <cell r="H28">
            <v>0</v>
          </cell>
          <cell r="I28">
            <v>44442.490534068158</v>
          </cell>
          <cell r="J28">
            <v>71057.843658891987</v>
          </cell>
        </row>
        <row r="29">
          <cell r="A29" t="str">
            <v>CWWAR_LPr_CN500S</v>
          </cell>
          <cell r="B29" t="str">
            <v>CWWAR</v>
          </cell>
          <cell r="C29" t="str">
            <v>LPr</v>
          </cell>
          <cell r="D29" t="str">
            <v>CN500S</v>
          </cell>
          <cell r="E29">
            <v>41910.588129499985</v>
          </cell>
          <cell r="F29">
            <v>62945.51</v>
          </cell>
          <cell r="G29">
            <v>66142.44</v>
          </cell>
          <cell r="H29">
            <v>84243.96</v>
          </cell>
          <cell r="I29">
            <v>64789.471205668669</v>
          </cell>
          <cell r="J29">
            <v>66644.823037931215</v>
          </cell>
        </row>
        <row r="30">
          <cell r="A30" t="str">
            <v>EKKRA_TGr_DR050KG</v>
          </cell>
          <cell r="B30" t="str">
            <v>EKKRA</v>
          </cell>
          <cell r="C30" t="str">
            <v>TGr</v>
          </cell>
          <cell r="D30" t="str">
            <v>DR050KG</v>
          </cell>
          <cell r="E30">
            <v>60194.5</v>
          </cell>
          <cell r="F30">
            <v>55921</v>
          </cell>
          <cell r="G30">
            <v>65994.5</v>
          </cell>
          <cell r="H30">
            <v>61817.5</v>
          </cell>
          <cell r="I30">
            <v>64419.294768798776</v>
          </cell>
          <cell r="J30">
            <v>62951.441580693863</v>
          </cell>
        </row>
        <row r="31">
          <cell r="A31" t="str">
            <v>NCGAN_LPr_BR500G</v>
          </cell>
          <cell r="B31" t="str">
            <v>NCGAN</v>
          </cell>
          <cell r="C31" t="str">
            <v>LPr</v>
          </cell>
          <cell r="D31" t="str">
            <v>BR500G</v>
          </cell>
          <cell r="E31">
            <v>0</v>
          </cell>
          <cell r="F31">
            <v>47384.1</v>
          </cell>
          <cell r="G31">
            <v>96137.2</v>
          </cell>
          <cell r="H31">
            <v>69831.100000000006</v>
          </cell>
          <cell r="I31">
            <v>61860.755428823133</v>
          </cell>
          <cell r="J31">
            <v>61592.975183902148</v>
          </cell>
        </row>
        <row r="32">
          <cell r="A32" t="str">
            <v>CWWAR_LPr_CN500M4</v>
          </cell>
          <cell r="B32" t="str">
            <v>CWWAR</v>
          </cell>
          <cell r="C32" t="str">
            <v>LPr</v>
          </cell>
          <cell r="D32" t="str">
            <v>CN500M4</v>
          </cell>
          <cell r="E32">
            <v>4846.5653120000006</v>
          </cell>
          <cell r="F32">
            <v>22879.200000000001</v>
          </cell>
          <cell r="G32">
            <v>65939.88</v>
          </cell>
          <cell r="H32">
            <v>50487.48</v>
          </cell>
          <cell r="I32">
            <v>58282.359259865872</v>
          </cell>
          <cell r="J32">
            <v>61433.524174693928</v>
          </cell>
        </row>
        <row r="33">
          <cell r="A33" t="str">
            <v>WOOST_TGr_CN500M4</v>
          </cell>
          <cell r="B33" t="str">
            <v>WOOST</v>
          </cell>
          <cell r="C33" t="str">
            <v>TGr</v>
          </cell>
          <cell r="D33" t="str">
            <v>CN500M4</v>
          </cell>
          <cell r="E33">
            <v>56.52</v>
          </cell>
          <cell r="F33">
            <v>1786.8</v>
          </cell>
          <cell r="G33">
            <v>18245.88</v>
          </cell>
          <cell r="H33">
            <v>34454.28</v>
          </cell>
          <cell r="I33">
            <v>59422.288673471339</v>
          </cell>
          <cell r="J33">
            <v>58485.346849934635</v>
          </cell>
        </row>
        <row r="34">
          <cell r="A34" t="str">
            <v>NCGAN_TGr_CN500S</v>
          </cell>
          <cell r="B34" t="str">
            <v>NCGAN</v>
          </cell>
          <cell r="C34" t="str">
            <v>TGr</v>
          </cell>
          <cell r="D34" t="str">
            <v>CN500S</v>
          </cell>
          <cell r="E34">
            <v>314.64</v>
          </cell>
          <cell r="F34">
            <v>6131.64</v>
          </cell>
          <cell r="G34">
            <v>27211.919999999998</v>
          </cell>
          <cell r="H34">
            <v>61625.04</v>
          </cell>
          <cell r="I34">
            <v>57220.64565251059</v>
          </cell>
          <cell r="J34">
            <v>57622.644356898105</v>
          </cell>
        </row>
        <row r="35">
          <cell r="A35" t="str">
            <v>NKOLS_TGr_BR500G</v>
          </cell>
          <cell r="B35" t="str">
            <v>NKOLS</v>
          </cell>
          <cell r="C35" t="str">
            <v>TGr</v>
          </cell>
          <cell r="D35" t="str">
            <v>BR500G</v>
          </cell>
          <cell r="E35">
            <v>0</v>
          </cell>
          <cell r="F35">
            <v>3892</v>
          </cell>
          <cell r="G35">
            <v>33534.5</v>
          </cell>
          <cell r="H35">
            <v>50582.5</v>
          </cell>
          <cell r="I35">
            <v>53028.731317197264</v>
          </cell>
          <cell r="J35">
            <v>53068.460718808303</v>
          </cell>
        </row>
        <row r="36">
          <cell r="A36" t="str">
            <v>NKTOR_LPr_BR500G</v>
          </cell>
          <cell r="B36" t="str">
            <v>NKTOR</v>
          </cell>
          <cell r="C36" t="str">
            <v>LPr</v>
          </cell>
          <cell r="D36" t="str">
            <v>BR500G</v>
          </cell>
          <cell r="E36">
            <v>0</v>
          </cell>
          <cell r="F36">
            <v>39551</v>
          </cell>
          <cell r="G36">
            <v>89222.8</v>
          </cell>
          <cell r="H36">
            <v>66960.2</v>
          </cell>
          <cell r="I36">
            <v>53891.966103574065</v>
          </cell>
          <cell r="J36">
            <v>52986.213755157827</v>
          </cell>
        </row>
        <row r="37">
          <cell r="A37" t="str">
            <v>EKKIE_LPr_BR500G</v>
          </cell>
          <cell r="B37" t="str">
            <v>EKKIE</v>
          </cell>
          <cell r="C37" t="str">
            <v>LPr</v>
          </cell>
          <cell r="D37" t="str">
            <v>BR500G</v>
          </cell>
          <cell r="E37">
            <v>0</v>
          </cell>
          <cell r="F37">
            <v>23431.4</v>
          </cell>
          <cell r="G37">
            <v>58111.3</v>
          </cell>
          <cell r="H37">
            <v>51991.6</v>
          </cell>
          <cell r="I37">
            <v>51162.211906511904</v>
          </cell>
          <cell r="J37">
            <v>51814.212754919339</v>
          </cell>
        </row>
        <row r="38">
          <cell r="A38" t="str">
            <v>NCSCZ_TGr_BR500G</v>
          </cell>
          <cell r="B38" t="str">
            <v>NCSCZ</v>
          </cell>
          <cell r="C38" t="str">
            <v>TGr</v>
          </cell>
          <cell r="D38" t="str">
            <v>BR500G</v>
          </cell>
          <cell r="E38">
            <v>0</v>
          </cell>
          <cell r="F38">
            <v>2085.1</v>
          </cell>
          <cell r="G38">
            <v>30060.3</v>
          </cell>
          <cell r="H38">
            <v>51702.6</v>
          </cell>
          <cell r="I38">
            <v>52480.297872048119</v>
          </cell>
          <cell r="J38">
            <v>50844.999834608454</v>
          </cell>
        </row>
        <row r="39">
          <cell r="A39" t="str">
            <v>CLLOD_LPr_BR500G</v>
          </cell>
          <cell r="B39" t="str">
            <v>CLLOD</v>
          </cell>
          <cell r="C39" t="str">
            <v>LPr</v>
          </cell>
          <cell r="D39" t="str">
            <v>BR500G</v>
          </cell>
          <cell r="E39">
            <v>0</v>
          </cell>
          <cell r="F39">
            <v>32739.4</v>
          </cell>
          <cell r="G39">
            <v>69898.600000000006</v>
          </cell>
          <cell r="H39">
            <v>56391.8</v>
          </cell>
          <cell r="I39">
            <v>49892.751192689073</v>
          </cell>
          <cell r="J39">
            <v>49380.536952706854</v>
          </cell>
        </row>
        <row r="40">
          <cell r="A40" t="str">
            <v>WWWRO_LPr_BR500G</v>
          </cell>
          <cell r="B40" t="str">
            <v>WWWRO</v>
          </cell>
          <cell r="C40" t="str">
            <v>LPr</v>
          </cell>
          <cell r="D40" t="str">
            <v>BR500G</v>
          </cell>
          <cell r="E40">
            <v>0</v>
          </cell>
          <cell r="F40">
            <v>40886.6</v>
          </cell>
          <cell r="G40">
            <v>68650.8</v>
          </cell>
          <cell r="H40">
            <v>59027.7</v>
          </cell>
          <cell r="I40">
            <v>54238.098079294956</v>
          </cell>
          <cell r="J40">
            <v>48221.907305856337</v>
          </cell>
        </row>
        <row r="41">
          <cell r="A41" t="str">
            <v>EKKRA_DMc_BR500G</v>
          </cell>
          <cell r="B41" t="str">
            <v>EKKRA</v>
          </cell>
          <cell r="C41" t="str">
            <v>DMc</v>
          </cell>
          <cell r="D41" t="str">
            <v>BR500G</v>
          </cell>
          <cell r="E41">
            <v>0</v>
          </cell>
          <cell r="F41">
            <v>0</v>
          </cell>
          <cell r="G41">
            <v>0</v>
          </cell>
          <cell r="H41">
            <v>0</v>
          </cell>
          <cell r="I41">
            <v>33101.030393707711</v>
          </cell>
          <cell r="J41">
            <v>46524.496318629128</v>
          </cell>
        </row>
        <row r="42">
          <cell r="A42" t="str">
            <v>NCGAN_TGr_CN500M4</v>
          </cell>
          <cell r="B42" t="str">
            <v>NCGAN</v>
          </cell>
          <cell r="C42" t="str">
            <v>TGr</v>
          </cell>
          <cell r="D42" t="str">
            <v>CN500M4</v>
          </cell>
          <cell r="E42">
            <v>184.08</v>
          </cell>
          <cell r="F42">
            <v>4078.32</v>
          </cell>
          <cell r="G42">
            <v>30143.88</v>
          </cell>
          <cell r="H42">
            <v>36479.160000000003</v>
          </cell>
          <cell r="I42">
            <v>46550.2810889393</v>
          </cell>
          <cell r="J42">
            <v>46088.835951429399</v>
          </cell>
        </row>
        <row r="43">
          <cell r="A43" t="str">
            <v>WWWRO_TGr_DR050KG</v>
          </cell>
          <cell r="B43" t="str">
            <v>WWWRO</v>
          </cell>
          <cell r="C43" t="str">
            <v>TGr</v>
          </cell>
          <cell r="D43" t="str">
            <v>DR050KG</v>
          </cell>
          <cell r="E43">
            <v>7789.5</v>
          </cell>
          <cell r="F43">
            <v>14225</v>
          </cell>
          <cell r="G43">
            <v>42926</v>
          </cell>
          <cell r="H43">
            <v>43758</v>
          </cell>
          <cell r="I43">
            <v>44754.235578347696</v>
          </cell>
          <cell r="J43">
            <v>44113.735056577381</v>
          </cell>
        </row>
        <row r="44">
          <cell r="A44" t="str">
            <v>CWWAR_DMc_BR500G</v>
          </cell>
          <cell r="B44" t="str">
            <v>CWWAR</v>
          </cell>
          <cell r="C44" t="str">
            <v>DMc</v>
          </cell>
          <cell r="D44" t="str">
            <v>BR500G</v>
          </cell>
          <cell r="E44">
            <v>0</v>
          </cell>
          <cell r="F44">
            <v>0</v>
          </cell>
          <cell r="G44">
            <v>0</v>
          </cell>
          <cell r="H44">
            <v>0</v>
          </cell>
          <cell r="I44">
            <v>30694.579996822184</v>
          </cell>
          <cell r="J44">
            <v>43346.595238155584</v>
          </cell>
        </row>
        <row r="45">
          <cell r="A45" t="str">
            <v>WPPOZ_DMc_BR500G</v>
          </cell>
          <cell r="B45" t="str">
            <v>WPPOZ</v>
          </cell>
          <cell r="C45" t="str">
            <v>DMc</v>
          </cell>
          <cell r="D45" t="str">
            <v>BR500G</v>
          </cell>
          <cell r="E45">
            <v>0</v>
          </cell>
          <cell r="F45">
            <v>0</v>
          </cell>
          <cell r="G45">
            <v>0</v>
          </cell>
          <cell r="H45">
            <v>0</v>
          </cell>
          <cell r="I45">
            <v>28390.702394651526</v>
          </cell>
          <cell r="J45">
            <v>40028.937561580926</v>
          </cell>
        </row>
        <row r="46">
          <cell r="A46" t="str">
            <v>NCKOS_TGr_CN500S</v>
          </cell>
          <cell r="B46" t="str">
            <v>NCKOS</v>
          </cell>
          <cell r="C46" t="str">
            <v>TGr</v>
          </cell>
          <cell r="D46" t="str">
            <v>CN500S</v>
          </cell>
          <cell r="E46">
            <v>176.95519999999999</v>
          </cell>
          <cell r="F46">
            <v>2889.6</v>
          </cell>
          <cell r="G46">
            <v>20294.16</v>
          </cell>
          <cell r="H46">
            <v>38721.360000000001</v>
          </cell>
          <cell r="I46">
            <v>38420.689931640263</v>
          </cell>
          <cell r="J46">
            <v>38966.684305492272</v>
          </cell>
        </row>
        <row r="47">
          <cell r="A47" t="str">
            <v>EKKIE_DMc_BR500G</v>
          </cell>
          <cell r="B47" t="str">
            <v>EKKIE</v>
          </cell>
          <cell r="C47" t="str">
            <v>DMc</v>
          </cell>
          <cell r="D47" t="str">
            <v>BR500G</v>
          </cell>
          <cell r="E47">
            <v>0</v>
          </cell>
          <cell r="F47">
            <v>0</v>
          </cell>
          <cell r="G47">
            <v>0</v>
          </cell>
          <cell r="H47">
            <v>0</v>
          </cell>
          <cell r="I47">
            <v>26003.599408682487</v>
          </cell>
          <cell r="J47">
            <v>38006.496568466137</v>
          </cell>
        </row>
        <row r="48">
          <cell r="A48" t="str">
            <v>WZZIE_TGr_CN500M4</v>
          </cell>
          <cell r="B48" t="str">
            <v>WZZIE</v>
          </cell>
          <cell r="C48" t="str">
            <v>TGr</v>
          </cell>
          <cell r="D48" t="str">
            <v>CN500M4</v>
          </cell>
          <cell r="E48">
            <v>110.88</v>
          </cell>
          <cell r="F48">
            <v>3754.2</v>
          </cell>
          <cell r="G48">
            <v>25089.360000000001</v>
          </cell>
          <cell r="H48">
            <v>38082.480000000003</v>
          </cell>
          <cell r="I48">
            <v>38336.381103462445</v>
          </cell>
          <cell r="J48">
            <v>37954.668447248099</v>
          </cell>
        </row>
        <row r="49">
          <cell r="A49" t="str">
            <v>EKKIE_TGr_CN500S</v>
          </cell>
          <cell r="B49" t="str">
            <v>EKKIE</v>
          </cell>
          <cell r="C49" t="str">
            <v>TGr</v>
          </cell>
          <cell r="D49" t="str">
            <v>CN500S</v>
          </cell>
          <cell r="E49">
            <v>12440.776175999998</v>
          </cell>
          <cell r="F49">
            <v>23314.080000000002</v>
          </cell>
          <cell r="G49">
            <v>15481.199000399998</v>
          </cell>
          <cell r="H49">
            <v>24443.040000000001</v>
          </cell>
          <cell r="I49">
            <v>37660.976658148109</v>
          </cell>
          <cell r="J49">
            <v>37550.558284835417</v>
          </cell>
        </row>
        <row r="50">
          <cell r="A50" t="str">
            <v>WOOST_LPr_BR500G</v>
          </cell>
          <cell r="B50" t="str">
            <v>WOOST</v>
          </cell>
          <cell r="C50" t="str">
            <v>LPr</v>
          </cell>
          <cell r="D50" t="str">
            <v>BR500G</v>
          </cell>
          <cell r="E50">
            <v>0</v>
          </cell>
          <cell r="F50">
            <v>37140.199999999997</v>
          </cell>
          <cell r="G50">
            <v>51416.3</v>
          </cell>
          <cell r="H50">
            <v>39182.199999999997</v>
          </cell>
          <cell r="I50">
            <v>37357.214390944035</v>
          </cell>
          <cell r="J50">
            <v>36933.806075294051</v>
          </cell>
        </row>
        <row r="51">
          <cell r="A51" t="str">
            <v>WPPOZ_LPs_CN500M4</v>
          </cell>
          <cell r="B51" t="str">
            <v>WPPOZ</v>
          </cell>
          <cell r="C51" t="str">
            <v>LPs</v>
          </cell>
          <cell r="D51" t="str">
            <v>CN500M4</v>
          </cell>
          <cell r="E51">
            <v>0</v>
          </cell>
          <cell r="F51">
            <v>8926.2000000000007</v>
          </cell>
          <cell r="G51">
            <v>37450.559999999998</v>
          </cell>
          <cell r="H51">
            <v>34439.040000000001</v>
          </cell>
          <cell r="I51">
            <v>41550.678456228256</v>
          </cell>
          <cell r="J51">
            <v>36626.908266092869</v>
          </cell>
        </row>
        <row r="52">
          <cell r="A52" t="str">
            <v>CWWAR_DMc_CN500S</v>
          </cell>
          <cell r="B52" t="str">
            <v>CWWAR</v>
          </cell>
          <cell r="C52" t="str">
            <v>DMc</v>
          </cell>
          <cell r="D52" t="str">
            <v>CN500S</v>
          </cell>
          <cell r="E52">
            <v>0</v>
          </cell>
          <cell r="F52">
            <v>0</v>
          </cell>
          <cell r="G52">
            <v>0</v>
          </cell>
          <cell r="H52">
            <v>0</v>
          </cell>
          <cell r="I52">
            <v>25825.840113788065</v>
          </cell>
          <cell r="J52">
            <v>36319.691910462141</v>
          </cell>
        </row>
        <row r="53">
          <cell r="A53" t="str">
            <v>CLLOD_TGr_CN500M4</v>
          </cell>
          <cell r="B53" t="str">
            <v>CLLOD</v>
          </cell>
          <cell r="C53" t="str">
            <v>TGr</v>
          </cell>
          <cell r="D53" t="str">
            <v>CN500M4</v>
          </cell>
          <cell r="E53">
            <v>183.24</v>
          </cell>
          <cell r="F53">
            <v>5708.88</v>
          </cell>
          <cell r="G53">
            <v>31911.96</v>
          </cell>
          <cell r="H53">
            <v>34987.919999999998</v>
          </cell>
          <cell r="I53">
            <v>35122.231657959368</v>
          </cell>
          <cell r="J53">
            <v>34429.568295573059</v>
          </cell>
        </row>
        <row r="54">
          <cell r="A54" t="str">
            <v>WOOST_DMc_BR500G</v>
          </cell>
          <cell r="B54" t="str">
            <v>WOOST</v>
          </cell>
          <cell r="C54" t="str">
            <v>DMc</v>
          </cell>
          <cell r="D54" t="str">
            <v>BR500G</v>
          </cell>
          <cell r="E54">
            <v>0</v>
          </cell>
          <cell r="F54">
            <v>0</v>
          </cell>
          <cell r="G54">
            <v>0</v>
          </cell>
          <cell r="H54">
            <v>0</v>
          </cell>
          <cell r="I54">
            <v>23416.018237757657</v>
          </cell>
          <cell r="J54">
            <v>33870.154242399796</v>
          </cell>
        </row>
        <row r="55">
          <cell r="A55" t="str">
            <v>WPPOZ_DMc_CN500S</v>
          </cell>
          <cell r="B55" t="str">
            <v>WPPOZ</v>
          </cell>
          <cell r="C55" t="str">
            <v>DMc</v>
          </cell>
          <cell r="D55" t="str">
            <v>CN500S</v>
          </cell>
          <cell r="E55">
            <v>0</v>
          </cell>
          <cell r="F55">
            <v>0</v>
          </cell>
          <cell r="G55">
            <v>0</v>
          </cell>
          <cell r="H55">
            <v>0</v>
          </cell>
          <cell r="I55">
            <v>22183.336495000738</v>
          </cell>
          <cell r="J55">
            <v>33812.891996734965</v>
          </cell>
        </row>
        <row r="56">
          <cell r="A56" t="str">
            <v>NKTOR_TGr_CN500M4</v>
          </cell>
          <cell r="B56" t="str">
            <v>NKTOR</v>
          </cell>
          <cell r="C56" t="str">
            <v>TGr</v>
          </cell>
          <cell r="D56" t="str">
            <v>CN500M4</v>
          </cell>
          <cell r="E56">
            <v>51.96</v>
          </cell>
          <cell r="F56">
            <v>2333.62</v>
          </cell>
          <cell r="G56">
            <v>20152.919999999998</v>
          </cell>
          <cell r="H56">
            <v>29130.6</v>
          </cell>
          <cell r="I56">
            <v>34231.749045015546</v>
          </cell>
          <cell r="J56">
            <v>33575.492018035693</v>
          </cell>
        </row>
        <row r="57">
          <cell r="A57" t="str">
            <v>SOOPO_TGr_DR050KG</v>
          </cell>
          <cell r="B57" t="str">
            <v>SOOPO</v>
          </cell>
          <cell r="C57" t="str">
            <v>TGr</v>
          </cell>
          <cell r="D57" t="str">
            <v>DR050KG</v>
          </cell>
          <cell r="E57">
            <v>29487.5</v>
          </cell>
          <cell r="F57">
            <v>36249</v>
          </cell>
          <cell r="G57">
            <v>38884.5</v>
          </cell>
          <cell r="H57">
            <v>32855.5</v>
          </cell>
          <cell r="I57">
            <v>33926.517983902115</v>
          </cell>
          <cell r="J57">
            <v>33293.443764209842</v>
          </cell>
        </row>
        <row r="58">
          <cell r="A58" t="str">
            <v>WWWRO_DMc_BR500G</v>
          </cell>
          <cell r="B58" t="str">
            <v>WWWRO</v>
          </cell>
          <cell r="C58" t="str">
            <v>DMc</v>
          </cell>
          <cell r="D58" t="str">
            <v>BR500G</v>
          </cell>
          <cell r="E58">
            <v>0</v>
          </cell>
          <cell r="F58">
            <v>0</v>
          </cell>
          <cell r="G58">
            <v>0</v>
          </cell>
          <cell r="H58">
            <v>0</v>
          </cell>
          <cell r="I58">
            <v>23368.195193528838</v>
          </cell>
          <cell r="J58">
            <v>33008.924061706712</v>
          </cell>
        </row>
        <row r="59">
          <cell r="A59" t="str">
            <v>CLLOD_DMc_BR500G</v>
          </cell>
          <cell r="B59" t="str">
            <v>CLLOD</v>
          </cell>
          <cell r="C59" t="str">
            <v>DMc</v>
          </cell>
          <cell r="D59" t="str">
            <v>BR500G</v>
          </cell>
          <cell r="E59">
            <v>0</v>
          </cell>
          <cell r="F59">
            <v>0</v>
          </cell>
          <cell r="G59">
            <v>0</v>
          </cell>
          <cell r="H59">
            <v>0</v>
          </cell>
          <cell r="I59">
            <v>23109.356452994027</v>
          </cell>
          <cell r="J59">
            <v>32764.105013565211</v>
          </cell>
        </row>
        <row r="60">
          <cell r="A60" t="str">
            <v>NCKOS_LPr_BR500G</v>
          </cell>
          <cell r="B60" t="str">
            <v>NCKOS</v>
          </cell>
          <cell r="C60" t="str">
            <v>LPr</v>
          </cell>
          <cell r="D60" t="str">
            <v>BR500G</v>
          </cell>
          <cell r="E60">
            <v>0</v>
          </cell>
          <cell r="F60">
            <v>22529.8</v>
          </cell>
          <cell r="G60">
            <v>55799.5</v>
          </cell>
          <cell r="H60">
            <v>38882.1</v>
          </cell>
          <cell r="I60">
            <v>32914.35632442651</v>
          </cell>
          <cell r="J60">
            <v>32541.050286066642</v>
          </cell>
        </row>
        <row r="61">
          <cell r="A61" t="str">
            <v>WWWRO_TGr_CN500S</v>
          </cell>
          <cell r="B61" t="str">
            <v>WWWRO</v>
          </cell>
          <cell r="C61" t="str">
            <v>TGr</v>
          </cell>
          <cell r="D61" t="str">
            <v>CN500S</v>
          </cell>
          <cell r="E61">
            <v>940.4</v>
          </cell>
          <cell r="F61">
            <v>15784.68</v>
          </cell>
          <cell r="G61">
            <v>28167</v>
          </cell>
          <cell r="H61">
            <v>38375.879999999997</v>
          </cell>
          <cell r="I61">
            <v>31434.028925936575</v>
          </cell>
          <cell r="J61">
            <v>31323.978574718567</v>
          </cell>
        </row>
        <row r="62">
          <cell r="A62" t="str">
            <v>NCGAN_LPr_CN500S</v>
          </cell>
          <cell r="B62" t="str">
            <v>NCGAN</v>
          </cell>
          <cell r="C62" t="str">
            <v>LPr</v>
          </cell>
          <cell r="D62" t="str">
            <v>CN500S</v>
          </cell>
          <cell r="E62">
            <v>33273.845000000001</v>
          </cell>
          <cell r="F62">
            <v>51812.76</v>
          </cell>
          <cell r="G62">
            <v>33225.479999999938</v>
          </cell>
          <cell r="H62">
            <v>36301.199999999932</v>
          </cell>
          <cell r="I62">
            <v>30922.220591716316</v>
          </cell>
          <cell r="J62">
            <v>31295.8021919046</v>
          </cell>
        </row>
        <row r="63">
          <cell r="A63" t="str">
            <v>NKOLS_LPr_BR500G</v>
          </cell>
          <cell r="B63" t="str">
            <v>NKOLS</v>
          </cell>
          <cell r="C63" t="str">
            <v>LPr</v>
          </cell>
          <cell r="D63" t="str">
            <v>BR500G</v>
          </cell>
          <cell r="E63">
            <v>0</v>
          </cell>
          <cell r="F63">
            <v>17023.3</v>
          </cell>
          <cell r="G63">
            <v>42052.9</v>
          </cell>
          <cell r="H63">
            <v>33170.400000000001</v>
          </cell>
          <cell r="I63">
            <v>30798.247355231702</v>
          </cell>
          <cell r="J63">
            <v>30546.572649466128</v>
          </cell>
        </row>
        <row r="64">
          <cell r="A64" t="str">
            <v>EKKRA_LPr_BR500G</v>
          </cell>
          <cell r="B64" t="str">
            <v>EKKRA</v>
          </cell>
          <cell r="C64" t="str">
            <v>LPr</v>
          </cell>
          <cell r="D64" t="str">
            <v>BR500G</v>
          </cell>
          <cell r="E64">
            <v>0</v>
          </cell>
          <cell r="F64">
            <v>5533.3</v>
          </cell>
          <cell r="G64">
            <v>23315.7</v>
          </cell>
          <cell r="H64">
            <v>26926.5</v>
          </cell>
          <cell r="I64">
            <v>30046.145298665881</v>
          </cell>
          <cell r="J64">
            <v>29731.522011842346</v>
          </cell>
        </row>
        <row r="65">
          <cell r="A65" t="str">
            <v>NCSCZ_TGr_CN500S</v>
          </cell>
          <cell r="B65" t="str">
            <v>NCSCZ</v>
          </cell>
          <cell r="C65" t="str">
            <v>TGr</v>
          </cell>
          <cell r="D65" t="str">
            <v>CN500S</v>
          </cell>
          <cell r="E65">
            <v>449.16</v>
          </cell>
          <cell r="F65">
            <v>2675.76</v>
          </cell>
          <cell r="G65">
            <v>9465.36</v>
          </cell>
          <cell r="H65">
            <v>32067.72</v>
          </cell>
          <cell r="I65">
            <v>29272.928328141676</v>
          </cell>
          <cell r="J65">
            <v>29319.658471127368</v>
          </cell>
        </row>
        <row r="66">
          <cell r="A66" t="str">
            <v>CWWAR_Rd_CN500M4</v>
          </cell>
          <cell r="B66" t="str">
            <v>CWWAR</v>
          </cell>
          <cell r="C66" t="str">
            <v>Rd</v>
          </cell>
          <cell r="D66" t="str">
            <v>CN500M4</v>
          </cell>
          <cell r="E66">
            <v>0</v>
          </cell>
          <cell r="F66">
            <v>0</v>
          </cell>
          <cell r="G66">
            <v>8822.52</v>
          </cell>
          <cell r="H66">
            <v>27089.64</v>
          </cell>
          <cell r="I66">
            <v>28713.494479578552</v>
          </cell>
          <cell r="J66">
            <v>28637.806500813138</v>
          </cell>
        </row>
        <row r="67">
          <cell r="A67" t="str">
            <v>NKOLS_TGr_CN500M4</v>
          </cell>
          <cell r="B67" t="str">
            <v>NKOLS</v>
          </cell>
          <cell r="C67" t="str">
            <v>TGr</v>
          </cell>
          <cell r="D67" t="str">
            <v>CN500M4</v>
          </cell>
          <cell r="E67">
            <v>16.000079999999997</v>
          </cell>
          <cell r="F67">
            <v>2359.64</v>
          </cell>
          <cell r="G67">
            <v>18210.84</v>
          </cell>
          <cell r="H67">
            <v>25944.720000000001</v>
          </cell>
          <cell r="I67">
            <v>28346.579398501501</v>
          </cell>
          <cell r="J67">
            <v>28314.283743367643</v>
          </cell>
        </row>
        <row r="68">
          <cell r="A68" t="str">
            <v>WOOST_TGr_DR050KG</v>
          </cell>
          <cell r="B68" t="str">
            <v>WOOST</v>
          </cell>
          <cell r="C68" t="str">
            <v>TGr</v>
          </cell>
          <cell r="D68" t="str">
            <v>DR050KG</v>
          </cell>
          <cell r="E68">
            <v>4378</v>
          </cell>
          <cell r="F68">
            <v>11154</v>
          </cell>
          <cell r="G68">
            <v>25303.5</v>
          </cell>
          <cell r="H68">
            <v>27333</v>
          </cell>
          <cell r="I68">
            <v>28999.727270844181</v>
          </cell>
          <cell r="J68">
            <v>28080.401276844081</v>
          </cell>
        </row>
        <row r="69">
          <cell r="A69" t="str">
            <v>WPPOZ_LPr_DR050KG</v>
          </cell>
          <cell r="B69" t="str">
            <v>WPPOZ</v>
          </cell>
          <cell r="C69" t="str">
            <v>LPr</v>
          </cell>
          <cell r="D69" t="str">
            <v>DR050KG</v>
          </cell>
          <cell r="E69">
            <v>31722</v>
          </cell>
          <cell r="F69">
            <v>24730.5</v>
          </cell>
          <cell r="G69">
            <v>25274.5</v>
          </cell>
          <cell r="H69">
            <v>28160</v>
          </cell>
          <cell r="I69">
            <v>27482.745026808181</v>
          </cell>
          <cell r="J69">
            <v>27067.622995583555</v>
          </cell>
        </row>
        <row r="70">
          <cell r="A70" t="str">
            <v>CWWAR_TGr_DR050KG</v>
          </cell>
          <cell r="B70" t="str">
            <v>CWWAR</v>
          </cell>
          <cell r="C70" t="str">
            <v>TGr</v>
          </cell>
          <cell r="D70" t="str">
            <v>DR050KG</v>
          </cell>
          <cell r="E70">
            <v>482.13600000000002</v>
          </cell>
          <cell r="F70">
            <v>1445.5</v>
          </cell>
          <cell r="G70">
            <v>13331</v>
          </cell>
          <cell r="H70">
            <v>19919</v>
          </cell>
          <cell r="I70">
            <v>24977.4703479817</v>
          </cell>
          <cell r="J70">
            <v>26179.965729875792</v>
          </cell>
        </row>
        <row r="71">
          <cell r="A71" t="str">
            <v>NCKOS_DMc_BR500G</v>
          </cell>
          <cell r="B71" t="str">
            <v>NCKOS</v>
          </cell>
          <cell r="C71" t="str">
            <v>DMc</v>
          </cell>
          <cell r="D71" t="str">
            <v>BR500G</v>
          </cell>
          <cell r="E71">
            <v>0</v>
          </cell>
          <cell r="F71">
            <v>0</v>
          </cell>
          <cell r="G71">
            <v>0</v>
          </cell>
          <cell r="H71">
            <v>0</v>
          </cell>
          <cell r="I71">
            <v>17168.756181500765</v>
          </cell>
          <cell r="J71">
            <v>25537.610632635748</v>
          </cell>
        </row>
        <row r="72">
          <cell r="A72" t="str">
            <v>WPPOZ_LMc_BR500G</v>
          </cell>
          <cell r="B72" t="str">
            <v>WPPOZ</v>
          </cell>
          <cell r="C72" t="str">
            <v>LMc</v>
          </cell>
          <cell r="D72" t="str">
            <v>BR500G</v>
          </cell>
          <cell r="E72">
            <v>0</v>
          </cell>
          <cell r="F72">
            <v>35030.68</v>
          </cell>
          <cell r="G72">
            <v>46535.3</v>
          </cell>
          <cell r="H72">
            <v>36698.6</v>
          </cell>
          <cell r="I72">
            <v>29318.636389902764</v>
          </cell>
          <cell r="J72">
            <v>25228.110529043213</v>
          </cell>
        </row>
        <row r="73">
          <cell r="A73" t="str">
            <v>NCGAN_LPr_CN500M4</v>
          </cell>
          <cell r="B73" t="str">
            <v>NCGAN</v>
          </cell>
          <cell r="C73" t="str">
            <v>LPr</v>
          </cell>
          <cell r="D73" t="str">
            <v>CN500M4</v>
          </cell>
          <cell r="E73">
            <v>1384.12</v>
          </cell>
          <cell r="F73">
            <v>10144.32</v>
          </cell>
          <cell r="G73">
            <v>38945.879999999997</v>
          </cell>
          <cell r="H73">
            <v>20224.8</v>
          </cell>
          <cell r="I73">
            <v>24266.24959218052</v>
          </cell>
          <cell r="J73">
            <v>24972.125320007755</v>
          </cell>
        </row>
        <row r="74">
          <cell r="A74" t="str">
            <v>WZZIE_LPr_BR500G</v>
          </cell>
          <cell r="B74" t="str">
            <v>WZZIE</v>
          </cell>
          <cell r="C74" t="str">
            <v>LPr</v>
          </cell>
          <cell r="D74" t="str">
            <v>BR500G</v>
          </cell>
          <cell r="E74">
            <v>0</v>
          </cell>
          <cell r="F74">
            <v>56228.5</v>
          </cell>
          <cell r="G74">
            <v>53969.2</v>
          </cell>
          <cell r="H74">
            <v>36127.199999999997</v>
          </cell>
          <cell r="I74">
            <v>27405.965350712879</v>
          </cell>
          <cell r="J74">
            <v>24667.675298572874</v>
          </cell>
        </row>
        <row r="75">
          <cell r="A75" t="str">
            <v>WPPOZ_LMc_CN500M4</v>
          </cell>
          <cell r="B75" t="str">
            <v>WPPOZ</v>
          </cell>
          <cell r="C75" t="str">
            <v>LMc</v>
          </cell>
          <cell r="D75" t="str">
            <v>CN500M4</v>
          </cell>
          <cell r="E75">
            <v>491.4</v>
          </cell>
          <cell r="F75">
            <v>13340.28</v>
          </cell>
          <cell r="G75">
            <v>23710.2</v>
          </cell>
          <cell r="H75">
            <v>21223.68</v>
          </cell>
          <cell r="I75">
            <v>27263.958527825249</v>
          </cell>
          <cell r="J75">
            <v>24532.859797965208</v>
          </cell>
        </row>
        <row r="76">
          <cell r="A76" t="str">
            <v>WPPOZ_LPr_BR500G</v>
          </cell>
          <cell r="B76" t="str">
            <v>WPPOZ</v>
          </cell>
          <cell r="C76" t="str">
            <v>LPr</v>
          </cell>
          <cell r="D76" t="str">
            <v>BR500G</v>
          </cell>
          <cell r="E76">
            <v>0</v>
          </cell>
          <cell r="F76">
            <v>24036</v>
          </cell>
          <cell r="G76">
            <v>32132.7</v>
          </cell>
          <cell r="H76">
            <v>29775.1</v>
          </cell>
          <cell r="I76">
            <v>27444.782090398083</v>
          </cell>
          <cell r="J76">
            <v>24227.592890471482</v>
          </cell>
        </row>
        <row r="77">
          <cell r="A77" t="str">
            <v>SKTYC_TGr_BN660S</v>
          </cell>
          <cell r="B77" t="str">
            <v>SKTYC</v>
          </cell>
          <cell r="C77" t="str">
            <v>TGr</v>
          </cell>
          <cell r="D77" t="str">
            <v>BN660S</v>
          </cell>
          <cell r="E77">
            <v>0</v>
          </cell>
          <cell r="F77">
            <v>0</v>
          </cell>
          <cell r="G77">
            <v>0</v>
          </cell>
          <cell r="H77">
            <v>800.90999743708801</v>
          </cell>
          <cell r="I77">
            <v>23567.530264093864</v>
          </cell>
          <cell r="J77">
            <v>23816.117518715495</v>
          </cell>
        </row>
        <row r="78">
          <cell r="A78" t="str">
            <v>CLLOD_TGr_DR050KG</v>
          </cell>
          <cell r="B78" t="str">
            <v>CLLOD</v>
          </cell>
          <cell r="C78" t="str">
            <v>TGr</v>
          </cell>
          <cell r="D78" t="str">
            <v>DR050KG</v>
          </cell>
          <cell r="E78">
            <v>17854.5</v>
          </cell>
          <cell r="F78">
            <v>19661</v>
          </cell>
          <cell r="G78">
            <v>22600.5</v>
          </cell>
          <cell r="H78">
            <v>22386.5</v>
          </cell>
          <cell r="I78">
            <v>23884.216745695445</v>
          </cell>
          <cell r="J78">
            <v>23004.78081176764</v>
          </cell>
        </row>
        <row r="79">
          <cell r="A79" t="str">
            <v>CWWAR_LPr_DR050KG</v>
          </cell>
          <cell r="B79" t="str">
            <v>CWWAR</v>
          </cell>
          <cell r="C79" t="str">
            <v>LPr</v>
          </cell>
          <cell r="D79" t="str">
            <v>DR050KG</v>
          </cell>
          <cell r="E79">
            <v>7418.8978999999999</v>
          </cell>
          <cell r="F79">
            <v>7736</v>
          </cell>
          <cell r="G79">
            <v>10765</v>
          </cell>
          <cell r="H79">
            <v>17474</v>
          </cell>
          <cell r="I79">
            <v>22766.64463181662</v>
          </cell>
          <cell r="J79">
            <v>22976.668705398544</v>
          </cell>
        </row>
        <row r="80">
          <cell r="A80" t="str">
            <v>EKKRA_DMc_CN500S</v>
          </cell>
          <cell r="B80" t="str">
            <v>EKKRA</v>
          </cell>
          <cell r="C80" t="str">
            <v>DMc</v>
          </cell>
          <cell r="D80" t="str">
            <v>CN500S</v>
          </cell>
          <cell r="E80">
            <v>0</v>
          </cell>
          <cell r="F80">
            <v>0</v>
          </cell>
          <cell r="G80">
            <v>0</v>
          </cell>
          <cell r="H80">
            <v>0</v>
          </cell>
          <cell r="I80">
            <v>14981.049229435697</v>
          </cell>
          <cell r="J80">
            <v>22664.822356582707</v>
          </cell>
        </row>
        <row r="81">
          <cell r="A81" t="str">
            <v>EKKIE_TGr_DR050KG</v>
          </cell>
          <cell r="B81" t="str">
            <v>EKKIE</v>
          </cell>
          <cell r="C81" t="str">
            <v>TGr</v>
          </cell>
          <cell r="D81" t="str">
            <v>DR050KG</v>
          </cell>
          <cell r="E81">
            <v>19574.864000000001</v>
          </cell>
          <cell r="F81">
            <v>22106.5</v>
          </cell>
          <cell r="G81">
            <v>26709.5</v>
          </cell>
          <cell r="H81">
            <v>23715.5</v>
          </cell>
          <cell r="I81">
            <v>22617.264385148963</v>
          </cell>
          <cell r="J81">
            <v>21913.09944777684</v>
          </cell>
        </row>
        <row r="82">
          <cell r="A82" t="str">
            <v>WZZIE_DMc_BR500G</v>
          </cell>
          <cell r="B82" t="str">
            <v>WZZIE</v>
          </cell>
          <cell r="C82" t="str">
            <v>DMc</v>
          </cell>
          <cell r="D82" t="str">
            <v>BR500G</v>
          </cell>
          <cell r="E82">
            <v>0</v>
          </cell>
          <cell r="F82">
            <v>0</v>
          </cell>
          <cell r="G82">
            <v>0</v>
          </cell>
          <cell r="H82">
            <v>0</v>
          </cell>
          <cell r="I82">
            <v>15059.432192477636</v>
          </cell>
          <cell r="J82">
            <v>21800.438162793191</v>
          </cell>
        </row>
        <row r="83">
          <cell r="A83" t="str">
            <v>CLLOD_LPr_CN500M4</v>
          </cell>
          <cell r="B83" t="str">
            <v>CLLOD</v>
          </cell>
          <cell r="C83" t="str">
            <v>LPr</v>
          </cell>
          <cell r="D83" t="str">
            <v>CN500M4</v>
          </cell>
          <cell r="E83">
            <v>520.44000000000005</v>
          </cell>
          <cell r="F83">
            <v>7179.48</v>
          </cell>
          <cell r="G83">
            <v>30570.240000000002</v>
          </cell>
          <cell r="H83">
            <v>21526.68</v>
          </cell>
          <cell r="I83">
            <v>22046.425016558718</v>
          </cell>
          <cell r="J83">
            <v>21443.306869975404</v>
          </cell>
        </row>
        <row r="84">
          <cell r="A84" t="str">
            <v>NCSCZ_TGr_CN500M4</v>
          </cell>
          <cell r="B84" t="str">
            <v>NCSCZ</v>
          </cell>
          <cell r="C84" t="str">
            <v>TGr</v>
          </cell>
          <cell r="D84" t="str">
            <v>CN500M4</v>
          </cell>
          <cell r="E84">
            <v>168.72</v>
          </cell>
          <cell r="F84">
            <v>884.88</v>
          </cell>
          <cell r="G84">
            <v>8951.0400000000009</v>
          </cell>
          <cell r="H84">
            <v>12916.92</v>
          </cell>
          <cell r="I84">
            <v>21281.274858994129</v>
          </cell>
          <cell r="J84">
            <v>21156.820114189446</v>
          </cell>
        </row>
        <row r="85">
          <cell r="A85" t="str">
            <v>SKTYC_LPr_DR050KG</v>
          </cell>
          <cell r="B85" t="str">
            <v>SKTYC</v>
          </cell>
          <cell r="C85" t="str">
            <v>LPr</v>
          </cell>
          <cell r="D85" t="str">
            <v>DR050KG</v>
          </cell>
          <cell r="E85">
            <v>5090.6660000000002</v>
          </cell>
          <cell r="F85">
            <v>6949.5</v>
          </cell>
          <cell r="G85">
            <v>9159</v>
          </cell>
          <cell r="H85">
            <v>13596.5</v>
          </cell>
          <cell r="I85">
            <v>20638.526323717921</v>
          </cell>
          <cell r="J85">
            <v>21065.508551456209</v>
          </cell>
        </row>
        <row r="86">
          <cell r="A86" t="str">
            <v>SKTYC_LPr_CN500M4</v>
          </cell>
          <cell r="B86" t="str">
            <v>SKTYC</v>
          </cell>
          <cell r="C86" t="str">
            <v>LPr</v>
          </cell>
          <cell r="D86" t="str">
            <v>CN500M4</v>
          </cell>
          <cell r="E86">
            <v>1284</v>
          </cell>
          <cell r="F86">
            <v>4132.5600000000004</v>
          </cell>
          <cell r="G86">
            <v>13152.72</v>
          </cell>
          <cell r="H86">
            <v>15860.88</v>
          </cell>
          <cell r="I86">
            <v>21070.7823419796</v>
          </cell>
          <cell r="J86">
            <v>20950.686840623479</v>
          </cell>
        </row>
        <row r="87">
          <cell r="A87" t="str">
            <v>SOOPO_TGr_CN500S</v>
          </cell>
          <cell r="B87" t="str">
            <v>SOOPO</v>
          </cell>
          <cell r="C87" t="str">
            <v>TGr</v>
          </cell>
          <cell r="D87" t="str">
            <v>CN500S</v>
          </cell>
          <cell r="E87">
            <v>3523.92</v>
          </cell>
          <cell r="F87">
            <v>12320.52</v>
          </cell>
          <cell r="G87">
            <v>21428.400000000001</v>
          </cell>
          <cell r="H87">
            <v>25415.16</v>
          </cell>
          <cell r="I87">
            <v>21163.55686059405</v>
          </cell>
          <cell r="J87">
            <v>20741.437377635859</v>
          </cell>
        </row>
        <row r="88">
          <cell r="A88" t="str">
            <v>WWWRO_DMc_CN500S</v>
          </cell>
          <cell r="B88" t="str">
            <v>WWWRO</v>
          </cell>
          <cell r="C88" t="str">
            <v>DMc</v>
          </cell>
          <cell r="D88" t="str">
            <v>CN500S</v>
          </cell>
          <cell r="E88">
            <v>0</v>
          </cell>
          <cell r="F88">
            <v>0</v>
          </cell>
          <cell r="G88">
            <v>0</v>
          </cell>
          <cell r="H88">
            <v>0</v>
          </cell>
          <cell r="I88">
            <v>14041.560996433973</v>
          </cell>
          <cell r="J88">
            <v>20606.168358955838</v>
          </cell>
        </row>
        <row r="89">
          <cell r="A89" t="str">
            <v>SKTYC_Rd_CN500M4</v>
          </cell>
          <cell r="B89" t="str">
            <v>SKTYC</v>
          </cell>
          <cell r="C89" t="str">
            <v>Rd</v>
          </cell>
          <cell r="D89" t="str">
            <v>CN500M4</v>
          </cell>
          <cell r="E89">
            <v>0</v>
          </cell>
          <cell r="F89">
            <v>0</v>
          </cell>
          <cell r="G89">
            <v>4539.24</v>
          </cell>
          <cell r="H89">
            <v>16666.8</v>
          </cell>
          <cell r="I89">
            <v>19592.811153099978</v>
          </cell>
          <cell r="J89">
            <v>20207.382346442224</v>
          </cell>
        </row>
        <row r="90">
          <cell r="A90" t="str">
            <v>NKTOR_LPr_CN500M4</v>
          </cell>
          <cell r="B90" t="str">
            <v>NKTOR</v>
          </cell>
          <cell r="C90" t="str">
            <v>LPr</v>
          </cell>
          <cell r="D90" t="str">
            <v>CN500M4</v>
          </cell>
          <cell r="E90">
            <v>1635.84</v>
          </cell>
          <cell r="F90">
            <v>8773.9599999999991</v>
          </cell>
          <cell r="G90">
            <v>28332.12</v>
          </cell>
          <cell r="H90">
            <v>20393.88</v>
          </cell>
          <cell r="I90">
            <v>21246.351367637581</v>
          </cell>
          <cell r="J90">
            <v>19957.850431455652</v>
          </cell>
        </row>
        <row r="91">
          <cell r="A91" t="str">
            <v>WWWRO_LPr_DR050KG</v>
          </cell>
          <cell r="B91" t="str">
            <v>WWWRO</v>
          </cell>
          <cell r="C91" t="str">
            <v>LPr</v>
          </cell>
          <cell r="D91" t="str">
            <v>DR050KG</v>
          </cell>
          <cell r="E91">
            <v>5406.5</v>
          </cell>
          <cell r="F91">
            <v>9412.5</v>
          </cell>
          <cell r="G91">
            <v>13168.5</v>
          </cell>
          <cell r="H91">
            <v>15006.5</v>
          </cell>
          <cell r="I91">
            <v>18436.902254871056</v>
          </cell>
          <cell r="J91">
            <v>19405.156607996461</v>
          </cell>
        </row>
        <row r="92">
          <cell r="A92" t="str">
            <v>WWWRO_LPr_CN500M4</v>
          </cell>
          <cell r="B92" t="str">
            <v>WWWRO</v>
          </cell>
          <cell r="C92" t="str">
            <v>LPr</v>
          </cell>
          <cell r="D92" t="str">
            <v>CN500M4</v>
          </cell>
          <cell r="E92">
            <v>920.56</v>
          </cell>
          <cell r="F92">
            <v>7983.52</v>
          </cell>
          <cell r="G92">
            <v>23708.04</v>
          </cell>
          <cell r="H92">
            <v>21795.84</v>
          </cell>
          <cell r="I92">
            <v>20699.132560621478</v>
          </cell>
          <cell r="J92">
            <v>19354.377963376312</v>
          </cell>
        </row>
        <row r="93">
          <cell r="A93" t="str">
            <v>EKKIE_LPr_CN500S</v>
          </cell>
          <cell r="B93" t="str">
            <v>EKKIE</v>
          </cell>
          <cell r="C93" t="str">
            <v>LPr</v>
          </cell>
          <cell r="D93" t="str">
            <v>CN500S</v>
          </cell>
          <cell r="E93">
            <v>7113.5113199999996</v>
          </cell>
          <cell r="F93">
            <v>12693</v>
          </cell>
          <cell r="G93">
            <v>10776.12</v>
          </cell>
          <cell r="H93">
            <v>14966.04</v>
          </cell>
          <cell r="I93">
            <v>19731.684938752463</v>
          </cell>
          <cell r="J93">
            <v>19343.911709283708</v>
          </cell>
        </row>
        <row r="94">
          <cell r="A94" t="str">
            <v>WPPOZ_TGr_DR050KG</v>
          </cell>
          <cell r="B94" t="str">
            <v>WPPOZ</v>
          </cell>
          <cell r="C94" t="str">
            <v>TGr</v>
          </cell>
          <cell r="D94" t="str">
            <v>DR050KG</v>
          </cell>
          <cell r="E94">
            <v>0</v>
          </cell>
          <cell r="F94">
            <v>601</v>
          </cell>
          <cell r="G94">
            <v>12932.5</v>
          </cell>
          <cell r="H94">
            <v>18776</v>
          </cell>
          <cell r="I94">
            <v>19905.085652226855</v>
          </cell>
          <cell r="J94">
            <v>19290.285003171044</v>
          </cell>
        </row>
        <row r="95">
          <cell r="A95" t="str">
            <v>CLLOD_DMc_CN500S</v>
          </cell>
          <cell r="B95" t="str">
            <v>CLLOD</v>
          </cell>
          <cell r="C95" t="str">
            <v>DMc</v>
          </cell>
          <cell r="D95" t="str">
            <v>CN500S</v>
          </cell>
          <cell r="E95">
            <v>0</v>
          </cell>
          <cell r="F95">
            <v>0</v>
          </cell>
          <cell r="G95">
            <v>0</v>
          </cell>
          <cell r="H95">
            <v>0</v>
          </cell>
          <cell r="I95">
            <v>11642.952875663708</v>
          </cell>
          <cell r="J95">
            <v>19226.332162485505</v>
          </cell>
        </row>
        <row r="96">
          <cell r="A96" t="str">
            <v>EKKIE_Ksz_BR500G</v>
          </cell>
          <cell r="B96" t="str">
            <v>EKKIE</v>
          </cell>
          <cell r="C96" t="str">
            <v>Ksz</v>
          </cell>
          <cell r="D96" t="str">
            <v>BR500G</v>
          </cell>
          <cell r="E96">
            <v>0</v>
          </cell>
          <cell r="F96">
            <v>10684</v>
          </cell>
          <cell r="G96">
            <v>31399.9</v>
          </cell>
          <cell r="H96">
            <v>20846.8</v>
          </cell>
          <cell r="I96">
            <v>18024.409912027506</v>
          </cell>
          <cell r="J96">
            <v>18781.06486949321</v>
          </cell>
        </row>
        <row r="97">
          <cell r="A97" t="str">
            <v>WOOST_LMc_BR500G</v>
          </cell>
          <cell r="B97" t="str">
            <v>WOOST</v>
          </cell>
          <cell r="C97" t="str">
            <v>LMc</v>
          </cell>
          <cell r="D97" t="str">
            <v>BR500G</v>
          </cell>
          <cell r="E97">
            <v>0</v>
          </cell>
          <cell r="F97">
            <v>23020.5</v>
          </cell>
          <cell r="G97">
            <v>28770</v>
          </cell>
          <cell r="H97">
            <v>22836.5</v>
          </cell>
          <cell r="I97">
            <v>19540.250043350803</v>
          </cell>
          <cell r="J97">
            <v>18765.114121179409</v>
          </cell>
        </row>
        <row r="98">
          <cell r="A98" t="str">
            <v>NCGAN_DMc_BR500G</v>
          </cell>
          <cell r="B98" t="str">
            <v>NCGAN</v>
          </cell>
          <cell r="C98" t="str">
            <v>DMc</v>
          </cell>
          <cell r="D98" t="str">
            <v>BR500G</v>
          </cell>
          <cell r="E98">
            <v>0</v>
          </cell>
          <cell r="F98">
            <v>0</v>
          </cell>
          <cell r="G98">
            <v>0</v>
          </cell>
          <cell r="H98">
            <v>0</v>
          </cell>
          <cell r="I98">
            <v>11210.967855856579</v>
          </cell>
          <cell r="J98">
            <v>18759.139665324336</v>
          </cell>
        </row>
        <row r="99">
          <cell r="A99" t="str">
            <v>CWWAR_TGr_BN660S</v>
          </cell>
          <cell r="B99" t="str">
            <v>CWWAR</v>
          </cell>
          <cell r="C99" t="str">
            <v>TGr</v>
          </cell>
          <cell r="D99" t="str">
            <v>BN660S</v>
          </cell>
          <cell r="E99">
            <v>0</v>
          </cell>
          <cell r="F99">
            <v>0</v>
          </cell>
          <cell r="G99">
            <v>0</v>
          </cell>
          <cell r="H99">
            <v>698.64299776434234</v>
          </cell>
          <cell r="I99">
            <v>18557.383163380433</v>
          </cell>
          <cell r="J99">
            <v>18736.204789552154</v>
          </cell>
        </row>
        <row r="100">
          <cell r="A100" t="str">
            <v>WPPOZ_LPr_CN500M4</v>
          </cell>
          <cell r="B100" t="str">
            <v>WPPOZ</v>
          </cell>
          <cell r="C100" t="str">
            <v>LPr</v>
          </cell>
          <cell r="D100" t="str">
            <v>CN500M4</v>
          </cell>
          <cell r="E100">
            <v>5962.64</v>
          </cell>
          <cell r="F100">
            <v>9757.56</v>
          </cell>
          <cell r="G100">
            <v>15402.84</v>
          </cell>
          <cell r="H100">
            <v>14576.64</v>
          </cell>
          <cell r="I100">
            <v>18520.266627999059</v>
          </cell>
          <cell r="J100">
            <v>18701.45414562714</v>
          </cell>
        </row>
        <row r="101">
          <cell r="A101" t="str">
            <v>WOOST_TGr_CN500S</v>
          </cell>
          <cell r="B101" t="str">
            <v>WOOST</v>
          </cell>
          <cell r="C101" t="str">
            <v>TGr</v>
          </cell>
          <cell r="D101" t="str">
            <v>CN500S</v>
          </cell>
          <cell r="E101">
            <v>812.16</v>
          </cell>
          <cell r="F101">
            <v>9820.06</v>
          </cell>
          <cell r="G101">
            <v>25492.560000000001</v>
          </cell>
          <cell r="H101">
            <v>34322.519999999997</v>
          </cell>
          <cell r="I101">
            <v>18084.620791320063</v>
          </cell>
          <cell r="J101">
            <v>18201.180093800009</v>
          </cell>
        </row>
        <row r="102">
          <cell r="A102" t="str">
            <v>WOOST_LPs_BR500G</v>
          </cell>
          <cell r="B102" t="str">
            <v>WOOST</v>
          </cell>
          <cell r="C102" t="str">
            <v>LPs</v>
          </cell>
          <cell r="D102" t="str">
            <v>BR500G</v>
          </cell>
          <cell r="E102">
            <v>0</v>
          </cell>
          <cell r="F102">
            <v>31946.400000000001</v>
          </cell>
          <cell r="G102">
            <v>38681.599999999999</v>
          </cell>
          <cell r="H102">
            <v>25467</v>
          </cell>
          <cell r="I102">
            <v>19539.027199051518</v>
          </cell>
          <cell r="J102">
            <v>18055.856510537371</v>
          </cell>
        </row>
        <row r="103">
          <cell r="A103" t="str">
            <v>CLLOD_TGr_CN500S</v>
          </cell>
          <cell r="B103" t="str">
            <v>CLLOD</v>
          </cell>
          <cell r="C103" t="str">
            <v>TGr</v>
          </cell>
          <cell r="D103" t="str">
            <v>CN500S</v>
          </cell>
          <cell r="E103">
            <v>8531.3249999999989</v>
          </cell>
          <cell r="F103">
            <v>14684.64</v>
          </cell>
          <cell r="G103">
            <v>7197.36</v>
          </cell>
          <cell r="H103">
            <v>16025.76</v>
          </cell>
          <cell r="I103">
            <v>17427.04758280368</v>
          </cell>
          <cell r="J103">
            <v>17864.563608006531</v>
          </cell>
        </row>
        <row r="104">
          <cell r="A104" t="str">
            <v>SKTYC_LPr_CN500S</v>
          </cell>
          <cell r="B104" t="str">
            <v>SKTYC</v>
          </cell>
          <cell r="C104" t="str">
            <v>LPr</v>
          </cell>
          <cell r="D104" t="str">
            <v>CN500S</v>
          </cell>
          <cell r="E104">
            <v>9534.3557449999953</v>
          </cell>
          <cell r="F104">
            <v>13640.76</v>
          </cell>
          <cell r="G104">
            <v>15106.92</v>
          </cell>
          <cell r="H104">
            <v>20368.8</v>
          </cell>
          <cell r="I104">
            <v>17559.441819802421</v>
          </cell>
          <cell r="J104">
            <v>17546.087726407895</v>
          </cell>
        </row>
        <row r="105">
          <cell r="A105" t="str">
            <v>NCSCZ_DMc_BR500G</v>
          </cell>
          <cell r="B105" t="str">
            <v>NCSCZ</v>
          </cell>
          <cell r="C105" t="str">
            <v>DMc</v>
          </cell>
          <cell r="D105" t="str">
            <v>BR500G</v>
          </cell>
          <cell r="E105">
            <v>0</v>
          </cell>
          <cell r="F105">
            <v>0</v>
          </cell>
          <cell r="G105">
            <v>0</v>
          </cell>
          <cell r="H105">
            <v>0</v>
          </cell>
          <cell r="I105">
            <v>10417.093495968656</v>
          </cell>
          <cell r="J105">
            <v>17402.208367119933</v>
          </cell>
        </row>
        <row r="106">
          <cell r="A106" t="str">
            <v>NKOLS_LPr_CN500M4</v>
          </cell>
          <cell r="B106" t="str">
            <v>NKOLS</v>
          </cell>
          <cell r="C106" t="str">
            <v>LPr</v>
          </cell>
          <cell r="D106" t="str">
            <v>CN500M4</v>
          </cell>
          <cell r="E106">
            <v>2247.95228</v>
          </cell>
          <cell r="F106">
            <v>8462.0400000000009</v>
          </cell>
          <cell r="G106">
            <v>21238.2</v>
          </cell>
          <cell r="H106">
            <v>15759.72</v>
          </cell>
          <cell r="I106">
            <v>15869.213161814663</v>
          </cell>
          <cell r="J106">
            <v>16573.153313212355</v>
          </cell>
        </row>
        <row r="107">
          <cell r="A107" t="str">
            <v>NCKOS_DMc_CN500S</v>
          </cell>
          <cell r="B107" t="str">
            <v>NCKOS</v>
          </cell>
          <cell r="C107" t="str">
            <v>DMc</v>
          </cell>
          <cell r="D107" t="str">
            <v>CN500S</v>
          </cell>
          <cell r="E107">
            <v>0</v>
          </cell>
          <cell r="F107">
            <v>0</v>
          </cell>
          <cell r="G107">
            <v>0</v>
          </cell>
          <cell r="H107">
            <v>0</v>
          </cell>
          <cell r="I107">
            <v>9983.6554240379555</v>
          </cell>
          <cell r="J107">
            <v>16493.300482533577</v>
          </cell>
        </row>
        <row r="108">
          <cell r="A108" t="str">
            <v>NKTOR_DMc_BR500G</v>
          </cell>
          <cell r="B108" t="str">
            <v>NKTOR</v>
          </cell>
          <cell r="C108" t="str">
            <v>DMc</v>
          </cell>
          <cell r="D108" t="str">
            <v>BR500G</v>
          </cell>
          <cell r="E108">
            <v>0</v>
          </cell>
          <cell r="F108">
            <v>0</v>
          </cell>
          <cell r="G108">
            <v>0</v>
          </cell>
          <cell r="H108">
            <v>0</v>
          </cell>
          <cell r="I108">
            <v>10269.704744074352</v>
          </cell>
          <cell r="J108">
            <v>16422.12382849976</v>
          </cell>
        </row>
        <row r="109">
          <cell r="A109" t="str">
            <v>NCGAN_TGr_DR050KG</v>
          </cell>
          <cell r="B109" t="str">
            <v>NCGAN</v>
          </cell>
          <cell r="C109" t="str">
            <v>TGr</v>
          </cell>
          <cell r="D109" t="str">
            <v>DR050KG</v>
          </cell>
          <cell r="E109">
            <v>105</v>
          </cell>
          <cell r="F109">
            <v>633.5</v>
          </cell>
          <cell r="G109">
            <v>11682.5</v>
          </cell>
          <cell r="H109">
            <v>15692.5</v>
          </cell>
          <cell r="I109">
            <v>16454.466338283168</v>
          </cell>
          <cell r="J109">
            <v>16349.357684088529</v>
          </cell>
        </row>
        <row r="110">
          <cell r="A110" t="str">
            <v>NCSCZ_TGr_DR050KG</v>
          </cell>
          <cell r="B110" t="str">
            <v>NCSCZ</v>
          </cell>
          <cell r="C110" t="str">
            <v>TGr</v>
          </cell>
          <cell r="D110" t="str">
            <v>DR050KG</v>
          </cell>
          <cell r="E110">
            <v>0</v>
          </cell>
          <cell r="F110">
            <v>529.5</v>
          </cell>
          <cell r="G110">
            <v>10063</v>
          </cell>
          <cell r="H110">
            <v>14847</v>
          </cell>
          <cell r="I110">
            <v>16034.511135993951</v>
          </cell>
          <cell r="J110">
            <v>16249.9332665315</v>
          </cell>
        </row>
        <row r="111">
          <cell r="A111" t="str">
            <v>NCSCZ_LPr_BR500G</v>
          </cell>
          <cell r="B111" t="str">
            <v>NCSCZ</v>
          </cell>
          <cell r="C111" t="str">
            <v>LPr</v>
          </cell>
          <cell r="D111" t="str">
            <v>BR500G</v>
          </cell>
          <cell r="E111">
            <v>0</v>
          </cell>
          <cell r="F111">
            <v>5697.1</v>
          </cell>
          <cell r="G111">
            <v>19732.3</v>
          </cell>
          <cell r="H111">
            <v>17702.2</v>
          </cell>
          <cell r="I111">
            <v>16350.4245582566</v>
          </cell>
          <cell r="J111">
            <v>16245.4327825851</v>
          </cell>
        </row>
        <row r="112">
          <cell r="A112" t="str">
            <v>WZZIE_TGr_DR050KG</v>
          </cell>
          <cell r="B112" t="str">
            <v>WZZIE</v>
          </cell>
          <cell r="C112" t="str">
            <v>TGr</v>
          </cell>
          <cell r="D112" t="str">
            <v>DR050KG</v>
          </cell>
          <cell r="E112">
            <v>0</v>
          </cell>
          <cell r="F112">
            <v>260</v>
          </cell>
          <cell r="G112">
            <v>14512.5</v>
          </cell>
          <cell r="H112">
            <v>16064</v>
          </cell>
          <cell r="I112">
            <v>16215.736749524754</v>
          </cell>
          <cell r="J112">
            <v>16178.570492354953</v>
          </cell>
        </row>
        <row r="113">
          <cell r="A113" t="str">
            <v>WPPOZ_TGr_CN500S</v>
          </cell>
          <cell r="B113" t="str">
            <v>WPPOZ</v>
          </cell>
          <cell r="C113" t="str">
            <v>TGr</v>
          </cell>
          <cell r="D113" t="str">
            <v>CN500S</v>
          </cell>
          <cell r="E113">
            <v>1953.98</v>
          </cell>
          <cell r="F113">
            <v>8320.32</v>
          </cell>
          <cell r="G113">
            <v>21325.08</v>
          </cell>
          <cell r="H113">
            <v>31164.12</v>
          </cell>
          <cell r="I113">
            <v>16067.632341861754</v>
          </cell>
          <cell r="J113">
            <v>15416.595198787383</v>
          </cell>
        </row>
        <row r="114">
          <cell r="A114" t="str">
            <v>WOOST_DMc_CN500S</v>
          </cell>
          <cell r="B114" t="str">
            <v>WOOST</v>
          </cell>
          <cell r="C114" t="str">
            <v>DMc</v>
          </cell>
          <cell r="D114" t="str">
            <v>CN500S</v>
          </cell>
          <cell r="E114">
            <v>0</v>
          </cell>
          <cell r="F114">
            <v>0</v>
          </cell>
          <cell r="G114">
            <v>0</v>
          </cell>
          <cell r="H114">
            <v>0</v>
          </cell>
          <cell r="I114">
            <v>9738.3749809875808</v>
          </cell>
          <cell r="J114">
            <v>15387.373756181269</v>
          </cell>
        </row>
        <row r="115">
          <cell r="A115" t="str">
            <v>NCKOS_LPr_CN500S</v>
          </cell>
          <cell r="B115" t="str">
            <v>NCKOS</v>
          </cell>
          <cell r="C115" t="str">
            <v>LPr</v>
          </cell>
          <cell r="D115" t="str">
            <v>CN500S</v>
          </cell>
          <cell r="E115">
            <v>5808.6588000000011</v>
          </cell>
          <cell r="F115">
            <v>12067.56</v>
          </cell>
          <cell r="G115">
            <v>14549.16</v>
          </cell>
          <cell r="H115">
            <v>13919.52</v>
          </cell>
          <cell r="I115">
            <v>14140.758750755713</v>
          </cell>
          <cell r="J115">
            <v>15258.413676019885</v>
          </cell>
        </row>
        <row r="116">
          <cell r="A116" t="str">
            <v>NCSCZ_DMc_CN500S</v>
          </cell>
          <cell r="B116" t="str">
            <v>NCSCZ</v>
          </cell>
          <cell r="C116" t="str">
            <v>DMc</v>
          </cell>
          <cell r="D116" t="str">
            <v>CN500S</v>
          </cell>
          <cell r="E116">
            <v>0</v>
          </cell>
          <cell r="F116">
            <v>0</v>
          </cell>
          <cell r="G116">
            <v>0</v>
          </cell>
          <cell r="H116">
            <v>0</v>
          </cell>
          <cell r="I116">
            <v>9306.5447832000609</v>
          </cell>
          <cell r="J116">
            <v>14929.765800791658</v>
          </cell>
        </row>
        <row r="117">
          <cell r="A117" t="str">
            <v>CLLOD_LPr_DR050KG</v>
          </cell>
          <cell r="B117" t="str">
            <v>CLLOD</v>
          </cell>
          <cell r="C117" t="str">
            <v>LPr</v>
          </cell>
          <cell r="D117" t="str">
            <v>DR050KG</v>
          </cell>
          <cell r="E117">
            <v>4110.05</v>
          </cell>
          <cell r="F117">
            <v>5958.5</v>
          </cell>
          <cell r="G117">
            <v>7899.5</v>
          </cell>
          <cell r="H117">
            <v>10425</v>
          </cell>
          <cell r="I117">
            <v>13930.822802848064</v>
          </cell>
          <cell r="J117">
            <v>14917.058594174759</v>
          </cell>
        </row>
        <row r="118">
          <cell r="A118" t="str">
            <v>EKKRA_TGr_CN500M4</v>
          </cell>
          <cell r="B118" t="str">
            <v>EKKRA</v>
          </cell>
          <cell r="C118" t="str">
            <v>TGr</v>
          </cell>
          <cell r="D118" t="str">
            <v>CN500M4</v>
          </cell>
          <cell r="E118">
            <v>2889.28</v>
          </cell>
          <cell r="F118">
            <v>12969.24</v>
          </cell>
          <cell r="G118">
            <v>16145.16</v>
          </cell>
          <cell r="H118">
            <v>7779.6</v>
          </cell>
          <cell r="I118">
            <v>14854.677379612227</v>
          </cell>
          <cell r="J118">
            <v>14737.667387848256</v>
          </cell>
        </row>
        <row r="119">
          <cell r="A119" t="str">
            <v>SKTYC_PU_BR500P</v>
          </cell>
          <cell r="B119" t="str">
            <v>SKTYC</v>
          </cell>
          <cell r="C119" t="str">
            <v>PU</v>
          </cell>
          <cell r="D119" t="str">
            <v>BR500P</v>
          </cell>
          <cell r="E119">
            <v>0</v>
          </cell>
          <cell r="F119">
            <v>363.5</v>
          </cell>
          <cell r="G119">
            <v>9557.2999999999993</v>
          </cell>
          <cell r="H119">
            <v>13260.1</v>
          </cell>
          <cell r="I119">
            <v>14458.488459656925</v>
          </cell>
          <cell r="J119">
            <v>14698.498790497781</v>
          </cell>
        </row>
        <row r="120">
          <cell r="A120" t="str">
            <v>EKKIE_DMc_CN500S</v>
          </cell>
          <cell r="B120" t="str">
            <v>EKKIE</v>
          </cell>
          <cell r="C120" t="str">
            <v>DMc</v>
          </cell>
          <cell r="D120" t="str">
            <v>CN500S</v>
          </cell>
          <cell r="E120">
            <v>0</v>
          </cell>
          <cell r="F120">
            <v>0</v>
          </cell>
          <cell r="G120">
            <v>0</v>
          </cell>
          <cell r="H120">
            <v>0</v>
          </cell>
          <cell r="I120">
            <v>9094.7448225170065</v>
          </cell>
          <cell r="J120">
            <v>14653.963922815776</v>
          </cell>
        </row>
        <row r="121">
          <cell r="A121" t="str">
            <v>NCGAN_DMc_CN500S</v>
          </cell>
          <cell r="B121" t="str">
            <v>NCGAN</v>
          </cell>
          <cell r="C121" t="str">
            <v>DMc</v>
          </cell>
          <cell r="D121" t="str">
            <v>CN500S</v>
          </cell>
          <cell r="E121">
            <v>0</v>
          </cell>
          <cell r="F121">
            <v>0</v>
          </cell>
          <cell r="G121">
            <v>0</v>
          </cell>
          <cell r="H121">
            <v>0</v>
          </cell>
          <cell r="I121">
            <v>9373.6758015947325</v>
          </cell>
          <cell r="J121">
            <v>14586.559834249452</v>
          </cell>
        </row>
        <row r="122">
          <cell r="A122" t="str">
            <v>NCKOS_TGr_DR050KG</v>
          </cell>
          <cell r="B122" t="str">
            <v>NCKOS</v>
          </cell>
          <cell r="C122" t="str">
            <v>TGr</v>
          </cell>
          <cell r="D122" t="str">
            <v>DR050KG</v>
          </cell>
          <cell r="E122">
            <v>0</v>
          </cell>
          <cell r="F122">
            <v>424.5</v>
          </cell>
          <cell r="G122">
            <v>9081.5</v>
          </cell>
          <cell r="H122">
            <v>11428.5</v>
          </cell>
          <cell r="I122">
            <v>13820.572519918554</v>
          </cell>
          <cell r="J122">
            <v>14480.628206551317</v>
          </cell>
        </row>
        <row r="123">
          <cell r="A123" t="str">
            <v>NKOLS_DMc_BR500G</v>
          </cell>
          <cell r="B123" t="str">
            <v>NKOLS</v>
          </cell>
          <cell r="C123" t="str">
            <v>DMc</v>
          </cell>
          <cell r="D123" t="str">
            <v>BR500G</v>
          </cell>
          <cell r="E123">
            <v>0</v>
          </cell>
          <cell r="F123">
            <v>0</v>
          </cell>
          <cell r="G123">
            <v>0</v>
          </cell>
          <cell r="H123">
            <v>0</v>
          </cell>
          <cell r="I123">
            <v>8256.933753805024</v>
          </cell>
          <cell r="J123">
            <v>14434.06468328034</v>
          </cell>
        </row>
        <row r="124">
          <cell r="A124" t="str">
            <v>CWWAR_LMc_CN500M4</v>
          </cell>
          <cell r="B124" t="str">
            <v>CWWAR</v>
          </cell>
          <cell r="C124" t="str">
            <v>LMc</v>
          </cell>
          <cell r="D124" t="str">
            <v>CN500M4</v>
          </cell>
          <cell r="E124">
            <v>8.16</v>
          </cell>
          <cell r="F124">
            <v>3418.56</v>
          </cell>
          <cell r="G124">
            <v>6955.32</v>
          </cell>
          <cell r="H124">
            <v>4984.8</v>
          </cell>
          <cell r="I124">
            <v>14476.391579202487</v>
          </cell>
          <cell r="J124">
            <v>14227.890044913736</v>
          </cell>
        </row>
        <row r="125">
          <cell r="A125" t="str">
            <v>WOOST_LPr_DR050KG</v>
          </cell>
          <cell r="B125" t="str">
            <v>WOOST</v>
          </cell>
          <cell r="C125" t="str">
            <v>LPr</v>
          </cell>
          <cell r="D125" t="str">
            <v>DR050KG</v>
          </cell>
          <cell r="E125">
            <v>5312.5</v>
          </cell>
          <cell r="F125">
            <v>14467.5</v>
          </cell>
          <cell r="G125">
            <v>12648.5</v>
          </cell>
          <cell r="H125">
            <v>11640.5</v>
          </cell>
          <cell r="I125">
            <v>13520.711972903555</v>
          </cell>
          <cell r="J125">
            <v>14204.527672228744</v>
          </cell>
        </row>
        <row r="126">
          <cell r="A126" t="str">
            <v>NKTOR_TGr_DR050KG</v>
          </cell>
          <cell r="B126" t="str">
            <v>NKTOR</v>
          </cell>
          <cell r="C126" t="str">
            <v>TGr</v>
          </cell>
          <cell r="D126" t="str">
            <v>DR050KG</v>
          </cell>
          <cell r="E126">
            <v>0</v>
          </cell>
          <cell r="F126">
            <v>540</v>
          </cell>
          <cell r="G126">
            <v>9605</v>
          </cell>
          <cell r="H126">
            <v>12276</v>
          </cell>
          <cell r="I126">
            <v>13902.496604962231</v>
          </cell>
          <cell r="J126">
            <v>13838.615012364558</v>
          </cell>
        </row>
        <row r="127">
          <cell r="A127" t="str">
            <v>NKOLS_TGr_CN500S</v>
          </cell>
          <cell r="B127" t="str">
            <v>NKOLS</v>
          </cell>
          <cell r="C127" t="str">
            <v>TGr</v>
          </cell>
          <cell r="D127" t="str">
            <v>CN500S</v>
          </cell>
          <cell r="E127">
            <v>166.52519999999998</v>
          </cell>
          <cell r="F127">
            <v>2200.56</v>
          </cell>
          <cell r="G127">
            <v>1800.96</v>
          </cell>
          <cell r="H127">
            <v>9118.8002000000015</v>
          </cell>
          <cell r="I127">
            <v>12968.468412338576</v>
          </cell>
          <cell r="J127">
            <v>13377.179771145638</v>
          </cell>
        </row>
        <row r="128">
          <cell r="A128" t="str">
            <v>SKTYC_LPr_DR030KG</v>
          </cell>
          <cell r="B128" t="str">
            <v>SKTYC</v>
          </cell>
          <cell r="C128" t="str">
            <v>LPr</v>
          </cell>
          <cell r="D128" t="str">
            <v>DR030KG</v>
          </cell>
          <cell r="E128">
            <v>2330.4936360000002</v>
          </cell>
          <cell r="F128">
            <v>5906.4</v>
          </cell>
          <cell r="G128">
            <v>10627.2</v>
          </cell>
          <cell r="H128">
            <v>13184.1</v>
          </cell>
          <cell r="I128">
            <v>12910.00896625044</v>
          </cell>
          <cell r="J128">
            <v>12795.009265629058</v>
          </cell>
        </row>
        <row r="129">
          <cell r="A129" t="str">
            <v>WZZIE_DMc_CN500S</v>
          </cell>
          <cell r="B129" t="str">
            <v>WZZIE</v>
          </cell>
          <cell r="C129" t="str">
            <v>DMc</v>
          </cell>
          <cell r="D129" t="str">
            <v>CN500S</v>
          </cell>
          <cell r="E129">
            <v>0</v>
          </cell>
          <cell r="F129">
            <v>0</v>
          </cell>
          <cell r="G129">
            <v>0</v>
          </cell>
          <cell r="H129">
            <v>0</v>
          </cell>
          <cell r="I129">
            <v>7760.1723855100718</v>
          </cell>
          <cell r="J129">
            <v>12482.80034419937</v>
          </cell>
        </row>
        <row r="130">
          <cell r="A130" t="str">
            <v>NCGAN_LPr_DR050KG</v>
          </cell>
          <cell r="B130" t="str">
            <v>NCGAN</v>
          </cell>
          <cell r="C130" t="str">
            <v>LPr</v>
          </cell>
          <cell r="D130" t="str">
            <v>DR050KG</v>
          </cell>
          <cell r="E130">
            <v>4848</v>
          </cell>
          <cell r="F130">
            <v>7450.5</v>
          </cell>
          <cell r="G130">
            <v>8139</v>
          </cell>
          <cell r="H130">
            <v>10917</v>
          </cell>
          <cell r="I130">
            <v>12633.534228804463</v>
          </cell>
          <cell r="J130">
            <v>12468.400095753466</v>
          </cell>
        </row>
        <row r="131">
          <cell r="A131" t="str">
            <v>NKTOR_LPr_DR050KG</v>
          </cell>
          <cell r="B131" t="str">
            <v>NKTOR</v>
          </cell>
          <cell r="C131" t="str">
            <v>LPr</v>
          </cell>
          <cell r="D131" t="str">
            <v>DR050KG</v>
          </cell>
          <cell r="E131">
            <v>7260.39</v>
          </cell>
          <cell r="F131">
            <v>7521.76</v>
          </cell>
          <cell r="G131">
            <v>9236.5</v>
          </cell>
          <cell r="H131">
            <v>10690.5</v>
          </cell>
          <cell r="I131">
            <v>12811.504681242834</v>
          </cell>
          <cell r="J131">
            <v>12296.129781813783</v>
          </cell>
        </row>
        <row r="132">
          <cell r="A132" t="str">
            <v>WWWRO_Rd_CN500M4</v>
          </cell>
          <cell r="B132" t="str">
            <v>WWWRO</v>
          </cell>
          <cell r="C132" t="str">
            <v>Rd</v>
          </cell>
          <cell r="D132" t="str">
            <v>CN500M4</v>
          </cell>
          <cell r="E132">
            <v>0</v>
          </cell>
          <cell r="F132">
            <v>0</v>
          </cell>
          <cell r="G132">
            <v>2483.04</v>
          </cell>
          <cell r="H132">
            <v>10667.04</v>
          </cell>
          <cell r="I132">
            <v>12001.619770472611</v>
          </cell>
          <cell r="J132">
            <v>12045.000263094658</v>
          </cell>
        </row>
        <row r="133">
          <cell r="A133" t="str">
            <v>EKKRA_Rd_CN500M4</v>
          </cell>
          <cell r="B133" t="str">
            <v>EKKRA</v>
          </cell>
          <cell r="C133" t="str">
            <v>Rd</v>
          </cell>
          <cell r="D133" t="str">
            <v>CN500M4</v>
          </cell>
          <cell r="E133">
            <v>0</v>
          </cell>
          <cell r="F133">
            <v>0</v>
          </cell>
          <cell r="G133">
            <v>2724</v>
          </cell>
          <cell r="H133">
            <v>10129.200000000001</v>
          </cell>
          <cell r="I133">
            <v>12136.57548455188</v>
          </cell>
          <cell r="J133">
            <v>11955.305190238983</v>
          </cell>
        </row>
        <row r="134">
          <cell r="A134" t="str">
            <v>WZZIE_LPr_DR050KG</v>
          </cell>
          <cell r="B134" t="str">
            <v>WZZIE</v>
          </cell>
          <cell r="C134" t="str">
            <v>LPr</v>
          </cell>
          <cell r="D134" t="str">
            <v>DR050KG</v>
          </cell>
          <cell r="E134">
            <v>1264</v>
          </cell>
          <cell r="F134">
            <v>11627.5</v>
          </cell>
          <cell r="G134">
            <v>9608</v>
          </cell>
          <cell r="H134">
            <v>11178</v>
          </cell>
          <cell r="I134">
            <v>11376.862935280837</v>
          </cell>
          <cell r="J134">
            <v>11865.931688072251</v>
          </cell>
        </row>
        <row r="135">
          <cell r="A135" t="str">
            <v>CWWAR_LPr_BN330M6</v>
          </cell>
          <cell r="B135" t="str">
            <v>CWWAR</v>
          </cell>
          <cell r="C135" t="str">
            <v>LPr</v>
          </cell>
          <cell r="D135" t="str">
            <v>BN330M6</v>
          </cell>
          <cell r="E135">
            <v>4886.5132629376003</v>
          </cell>
          <cell r="F135">
            <v>7891.8804362800111</v>
          </cell>
          <cell r="G135">
            <v>16016.853601601682</v>
          </cell>
          <cell r="H135">
            <v>14118.904801411887</v>
          </cell>
          <cell r="I135">
            <v>12120.46478059969</v>
          </cell>
          <cell r="J135">
            <v>11857.175175895205</v>
          </cell>
        </row>
        <row r="136">
          <cell r="A136" t="str">
            <v>EKKRA_Ksz_CN500S</v>
          </cell>
          <cell r="B136" t="str">
            <v>EKKRA</v>
          </cell>
          <cell r="C136" t="str">
            <v>Ksz</v>
          </cell>
          <cell r="D136" t="str">
            <v>CN500S</v>
          </cell>
          <cell r="E136">
            <v>1899.36</v>
          </cell>
          <cell r="F136">
            <v>16096.8</v>
          </cell>
          <cell r="G136">
            <v>24368.16</v>
          </cell>
          <cell r="H136">
            <v>21035.64</v>
          </cell>
          <cell r="I136">
            <v>16160.614729923404</v>
          </cell>
          <cell r="J136">
            <v>11856.136090329685</v>
          </cell>
        </row>
        <row r="137">
          <cell r="A137" t="str">
            <v>WWWRO_TGr_BN660S</v>
          </cell>
          <cell r="B137" t="str">
            <v>WWWRO</v>
          </cell>
          <cell r="C137" t="str">
            <v>TGr</v>
          </cell>
          <cell r="D137" t="str">
            <v>BN660S</v>
          </cell>
          <cell r="E137">
            <v>0</v>
          </cell>
          <cell r="F137">
            <v>0</v>
          </cell>
          <cell r="G137">
            <v>0</v>
          </cell>
          <cell r="H137">
            <v>360.75599884558085</v>
          </cell>
          <cell r="I137">
            <v>11631.657522853569</v>
          </cell>
          <cell r="J137">
            <v>11831.695165959729</v>
          </cell>
        </row>
        <row r="138">
          <cell r="A138" t="str">
            <v>EKKRA_Ksz_DR050KG</v>
          </cell>
          <cell r="B138" t="str">
            <v>EKKRA</v>
          </cell>
          <cell r="C138" t="str">
            <v>Ksz</v>
          </cell>
          <cell r="D138" t="str">
            <v>DR050KG</v>
          </cell>
          <cell r="E138">
            <v>169</v>
          </cell>
          <cell r="F138">
            <v>8223.32</v>
          </cell>
          <cell r="G138">
            <v>8787.5</v>
          </cell>
          <cell r="H138">
            <v>8543.5</v>
          </cell>
          <cell r="I138">
            <v>10889.703307709189</v>
          </cell>
          <cell r="J138">
            <v>11573.863973991605</v>
          </cell>
        </row>
        <row r="139">
          <cell r="A139" t="str">
            <v>EKKIE_TGr_CN500M4</v>
          </cell>
          <cell r="B139" t="str">
            <v>EKKIE</v>
          </cell>
          <cell r="C139" t="str">
            <v>TGr</v>
          </cell>
          <cell r="D139" t="str">
            <v>CN500M4</v>
          </cell>
          <cell r="E139">
            <v>1850.0382119999999</v>
          </cell>
          <cell r="F139">
            <v>7263</v>
          </cell>
          <cell r="G139">
            <v>30521.88</v>
          </cell>
          <cell r="H139">
            <v>28501.919999999998</v>
          </cell>
          <cell r="I139">
            <v>11686.168956450427</v>
          </cell>
          <cell r="J139">
            <v>11318.581569594457</v>
          </cell>
        </row>
        <row r="140">
          <cell r="A140" t="str">
            <v>NCGAN_Rd_CN500M4</v>
          </cell>
          <cell r="B140" t="str">
            <v>NCGAN</v>
          </cell>
          <cell r="C140" t="str">
            <v>Rd</v>
          </cell>
          <cell r="D140" t="str">
            <v>CN500M4</v>
          </cell>
          <cell r="E140">
            <v>0</v>
          </cell>
          <cell r="F140">
            <v>0</v>
          </cell>
          <cell r="G140">
            <v>3669.36</v>
          </cell>
          <cell r="H140">
            <v>10453.32</v>
          </cell>
          <cell r="I140">
            <v>11252.806704675633</v>
          </cell>
          <cell r="J140">
            <v>11231.03501549274</v>
          </cell>
        </row>
        <row r="141">
          <cell r="A141" t="str">
            <v>WPPOZ_PU_BR500P</v>
          </cell>
          <cell r="B141" t="str">
            <v>WPPOZ</v>
          </cell>
          <cell r="C141" t="str">
            <v>PU</v>
          </cell>
          <cell r="D141" t="str">
            <v>BR500P</v>
          </cell>
          <cell r="E141">
            <v>0</v>
          </cell>
          <cell r="F141">
            <v>242.5</v>
          </cell>
          <cell r="G141">
            <v>4761.3999999999996</v>
          </cell>
          <cell r="H141">
            <v>8944.4</v>
          </cell>
          <cell r="I141">
            <v>10833.635232996621</v>
          </cell>
          <cell r="J141">
            <v>11154.772984614796</v>
          </cell>
        </row>
        <row r="142">
          <cell r="A142" t="str">
            <v>WWWRO_LPr_CN500S</v>
          </cell>
          <cell r="B142" t="str">
            <v>WWWRO</v>
          </cell>
          <cell r="C142" t="str">
            <v>LPr</v>
          </cell>
          <cell r="D142" t="str">
            <v>CN500S</v>
          </cell>
          <cell r="E142">
            <v>8341.39</v>
          </cell>
          <cell r="F142">
            <v>16347.8</v>
          </cell>
          <cell r="G142">
            <v>12966.96</v>
          </cell>
          <cell r="H142">
            <v>13386.12</v>
          </cell>
          <cell r="I142">
            <v>11402.50327994749</v>
          </cell>
          <cell r="J142">
            <v>11094.378547504342</v>
          </cell>
        </row>
        <row r="143">
          <cell r="A143" t="str">
            <v>CWWAR_PU_BR500P</v>
          </cell>
          <cell r="B143" t="str">
            <v>CWWAR</v>
          </cell>
          <cell r="C143" t="str">
            <v>PU</v>
          </cell>
          <cell r="D143" t="str">
            <v>BR500P</v>
          </cell>
          <cell r="E143">
            <v>0</v>
          </cell>
          <cell r="F143">
            <v>357.02880000090289</v>
          </cell>
          <cell r="G143">
            <v>7980.6592000021865</v>
          </cell>
          <cell r="H143">
            <v>9827.4</v>
          </cell>
          <cell r="I143">
            <v>10930.596190045257</v>
          </cell>
          <cell r="J143">
            <v>11024.057354242075</v>
          </cell>
        </row>
        <row r="144">
          <cell r="A144" t="str">
            <v>WOOST_LPr_CN500M4</v>
          </cell>
          <cell r="B144" t="str">
            <v>WOOST</v>
          </cell>
          <cell r="C144" t="str">
            <v>LPr</v>
          </cell>
          <cell r="D144" t="str">
            <v>CN500M4</v>
          </cell>
          <cell r="E144">
            <v>178.91</v>
          </cell>
          <cell r="F144">
            <v>1716</v>
          </cell>
          <cell r="G144">
            <v>6655.8</v>
          </cell>
          <cell r="H144">
            <v>6747.48</v>
          </cell>
          <cell r="I144">
            <v>11274.499795860396</v>
          </cell>
          <cell r="J144">
            <v>11010.830274999353</v>
          </cell>
        </row>
        <row r="145">
          <cell r="A145" t="str">
            <v>WOOST_LMc_CN500M4</v>
          </cell>
          <cell r="B145" t="str">
            <v>WOOST</v>
          </cell>
          <cell r="C145" t="str">
            <v>LMc</v>
          </cell>
          <cell r="D145" t="str">
            <v>CN500M4</v>
          </cell>
          <cell r="E145">
            <v>7.56</v>
          </cell>
          <cell r="F145">
            <v>2033.56</v>
          </cell>
          <cell r="G145">
            <v>7376.76</v>
          </cell>
          <cell r="H145">
            <v>7360.8</v>
          </cell>
          <cell r="I145">
            <v>11886.405213935503</v>
          </cell>
          <cell r="J145">
            <v>10792.667202503555</v>
          </cell>
        </row>
        <row r="146">
          <cell r="A146" t="str">
            <v>SKTYC_Rd_BN330M6</v>
          </cell>
          <cell r="B146" t="str">
            <v>SKTYC</v>
          </cell>
          <cell r="C146" t="str">
            <v>Rd</v>
          </cell>
          <cell r="D146" t="str">
            <v>BN330M6</v>
          </cell>
          <cell r="E146">
            <v>0</v>
          </cell>
          <cell r="F146">
            <v>0</v>
          </cell>
          <cell r="G146">
            <v>3826.2312003826214</v>
          </cell>
          <cell r="H146">
            <v>11198.404801119837</v>
          </cell>
          <cell r="I146">
            <v>10646.856779490996</v>
          </cell>
          <cell r="J146">
            <v>10705.80527496461</v>
          </cell>
        </row>
        <row r="147">
          <cell r="A147" t="str">
            <v>SKTYC_Ksz_BR500G</v>
          </cell>
          <cell r="B147" t="str">
            <v>SKTYC</v>
          </cell>
          <cell r="C147" t="str">
            <v>Ksz</v>
          </cell>
          <cell r="D147" t="str">
            <v>BR500G</v>
          </cell>
          <cell r="E147">
            <v>0</v>
          </cell>
          <cell r="F147">
            <v>82588.800000000003</v>
          </cell>
          <cell r="G147">
            <v>82464.3</v>
          </cell>
          <cell r="H147">
            <v>44176.7</v>
          </cell>
          <cell r="I147">
            <v>23990.237209890191</v>
          </cell>
          <cell r="J147">
            <v>10696.99273627591</v>
          </cell>
        </row>
        <row r="148">
          <cell r="A148" t="str">
            <v>WPPOZ_Rd_CN500M4</v>
          </cell>
          <cell r="B148" t="str">
            <v>WPPOZ</v>
          </cell>
          <cell r="C148" t="str">
            <v>Rd</v>
          </cell>
          <cell r="D148" t="str">
            <v>CN500M4</v>
          </cell>
          <cell r="E148">
            <v>0</v>
          </cell>
          <cell r="F148">
            <v>0</v>
          </cell>
          <cell r="G148">
            <v>3135.48</v>
          </cell>
          <cell r="H148">
            <v>9334.7999999999993</v>
          </cell>
          <cell r="I148">
            <v>10021.500097818021</v>
          </cell>
          <cell r="J148">
            <v>10632.398560573554</v>
          </cell>
        </row>
        <row r="149">
          <cell r="A149" t="str">
            <v>CLLOD_LPr_CN500S</v>
          </cell>
          <cell r="B149" t="str">
            <v>CLLOD</v>
          </cell>
          <cell r="C149" t="str">
            <v>LPr</v>
          </cell>
          <cell r="D149" t="str">
            <v>CN500S</v>
          </cell>
          <cell r="E149">
            <v>13385.664999999997</v>
          </cell>
          <cell r="F149">
            <v>17921.759999999998</v>
          </cell>
          <cell r="G149">
            <v>4851.4799999999996</v>
          </cell>
          <cell r="H149">
            <v>12167.52</v>
          </cell>
          <cell r="I149">
            <v>10330.231535146355</v>
          </cell>
          <cell r="J149">
            <v>10620.535300342908</v>
          </cell>
        </row>
        <row r="150">
          <cell r="A150" t="str">
            <v>CWWAR_TGr_BN330M6</v>
          </cell>
          <cell r="B150" t="str">
            <v>CWWAR</v>
          </cell>
          <cell r="C150" t="str">
            <v>TGr</v>
          </cell>
          <cell r="D150" t="str">
            <v>BN330M6</v>
          </cell>
          <cell r="E150">
            <v>37.065600000000003</v>
          </cell>
          <cell r="F150">
            <v>4010.141533410937</v>
          </cell>
          <cell r="G150">
            <v>10123.344101233442</v>
          </cell>
          <cell r="H150">
            <v>11224.065712240659</v>
          </cell>
          <cell r="I150">
            <v>10663.051381428328</v>
          </cell>
          <cell r="J150">
            <v>10599.007242738402</v>
          </cell>
        </row>
        <row r="151">
          <cell r="A151" t="str">
            <v>CLLOD_LMc_BR500G</v>
          </cell>
          <cell r="B151" t="str">
            <v>CLLOD</v>
          </cell>
          <cell r="C151" t="str">
            <v>LMc</v>
          </cell>
          <cell r="D151" t="str">
            <v>BR500G</v>
          </cell>
          <cell r="E151">
            <v>0</v>
          </cell>
          <cell r="F151">
            <v>4970.8999999999996</v>
          </cell>
          <cell r="G151">
            <v>12503.1</v>
          </cell>
          <cell r="H151">
            <v>12537.8</v>
          </cell>
          <cell r="I151">
            <v>11039.81724097292</v>
          </cell>
          <cell r="J151">
            <v>10494.147147105341</v>
          </cell>
        </row>
        <row r="152">
          <cell r="A152" t="str">
            <v>WPPOZ_TGr_BN660S</v>
          </cell>
          <cell r="B152" t="str">
            <v>WPPOZ</v>
          </cell>
          <cell r="C152" t="str">
            <v>TGr</v>
          </cell>
          <cell r="D152" t="str">
            <v>BN660S</v>
          </cell>
          <cell r="E152">
            <v>0</v>
          </cell>
          <cell r="F152">
            <v>0</v>
          </cell>
          <cell r="G152">
            <v>0</v>
          </cell>
          <cell r="H152">
            <v>647.55899792781122</v>
          </cell>
          <cell r="I152">
            <v>10414.179289621476</v>
          </cell>
          <cell r="J152">
            <v>10410.70840472804</v>
          </cell>
        </row>
        <row r="153">
          <cell r="A153" t="str">
            <v>WPPOZ_Rd_BN330M6</v>
          </cell>
          <cell r="B153" t="str">
            <v>WPPOZ</v>
          </cell>
          <cell r="C153" t="str">
            <v>Rd</v>
          </cell>
          <cell r="D153" t="str">
            <v>BN330M6</v>
          </cell>
          <cell r="E153">
            <v>0</v>
          </cell>
          <cell r="F153">
            <v>0</v>
          </cell>
          <cell r="G153">
            <v>3078.6624003078659</v>
          </cell>
          <cell r="H153">
            <v>10308.672001030865</v>
          </cell>
          <cell r="I153">
            <v>9953.7971098065191</v>
          </cell>
          <cell r="J153">
            <v>10316.849963894663</v>
          </cell>
        </row>
        <row r="154">
          <cell r="A154" t="str">
            <v>WZZIE_LPs_BR500G</v>
          </cell>
          <cell r="B154" t="str">
            <v>WZZIE</v>
          </cell>
          <cell r="C154" t="str">
            <v>LPs</v>
          </cell>
          <cell r="D154" t="str">
            <v>BR500G</v>
          </cell>
          <cell r="E154">
            <v>0</v>
          </cell>
          <cell r="F154">
            <v>10917.1</v>
          </cell>
          <cell r="G154">
            <v>12419.6</v>
          </cell>
          <cell r="H154">
            <v>9856.7000000000007</v>
          </cell>
          <cell r="I154">
            <v>9437.6182714230035</v>
          </cell>
          <cell r="J154">
            <v>10289.496973797448</v>
          </cell>
        </row>
        <row r="155">
          <cell r="A155" t="str">
            <v>NKTOR_TGr_CN500S</v>
          </cell>
          <cell r="B155" t="str">
            <v>NKTOR</v>
          </cell>
          <cell r="C155" t="str">
            <v>TGr</v>
          </cell>
          <cell r="D155" t="str">
            <v>CN500S</v>
          </cell>
          <cell r="E155">
            <v>518.28</v>
          </cell>
          <cell r="F155">
            <v>4546.24</v>
          </cell>
          <cell r="G155">
            <v>7474.2</v>
          </cell>
          <cell r="H155">
            <v>19853.52</v>
          </cell>
          <cell r="I155">
            <v>10392.260608452778</v>
          </cell>
          <cell r="J155">
            <v>10265.766337863122</v>
          </cell>
        </row>
        <row r="156">
          <cell r="A156" t="str">
            <v>CWWAR_Rd_BN330M6</v>
          </cell>
          <cell r="B156" t="str">
            <v>CWWAR</v>
          </cell>
          <cell r="C156" t="str">
            <v>Rd</v>
          </cell>
          <cell r="D156" t="str">
            <v>BN330M6</v>
          </cell>
          <cell r="E156">
            <v>0</v>
          </cell>
          <cell r="F156">
            <v>0</v>
          </cell>
          <cell r="G156">
            <v>4891.9464004891943</v>
          </cell>
          <cell r="H156">
            <v>11720.887201172087</v>
          </cell>
          <cell r="I156">
            <v>9605.179854740938</v>
          </cell>
          <cell r="J156">
            <v>10140.77266764651</v>
          </cell>
        </row>
        <row r="157">
          <cell r="A157" t="str">
            <v>NKTOR_DMc_CN500S</v>
          </cell>
          <cell r="B157" t="str">
            <v>NKTOR</v>
          </cell>
          <cell r="C157" t="str">
            <v>DMc</v>
          </cell>
          <cell r="D157" t="str">
            <v>CN500S</v>
          </cell>
          <cell r="E157">
            <v>0</v>
          </cell>
          <cell r="F157">
            <v>0</v>
          </cell>
          <cell r="G157">
            <v>0</v>
          </cell>
          <cell r="H157">
            <v>0</v>
          </cell>
          <cell r="I157">
            <v>5892.7248301320669</v>
          </cell>
          <cell r="J157">
            <v>10138.796677569746</v>
          </cell>
        </row>
        <row r="158">
          <cell r="A158" t="str">
            <v>WPPOZ_LPr_CN500S</v>
          </cell>
          <cell r="B158" t="str">
            <v>WPPOZ</v>
          </cell>
          <cell r="C158" t="str">
            <v>LPr</v>
          </cell>
          <cell r="D158" t="str">
            <v>CN500S</v>
          </cell>
          <cell r="E158">
            <v>38348.034999999996</v>
          </cell>
          <cell r="F158">
            <v>10924.08</v>
          </cell>
          <cell r="G158">
            <v>8994.1200000000008</v>
          </cell>
          <cell r="H158">
            <v>11948.52</v>
          </cell>
          <cell r="I158">
            <v>10537.800994450758</v>
          </cell>
          <cell r="J158">
            <v>10100.705482237379</v>
          </cell>
        </row>
        <row r="159">
          <cell r="A159" t="str">
            <v>NKOLS_DMc_CN500S</v>
          </cell>
          <cell r="B159" t="str">
            <v>NKOLS</v>
          </cell>
          <cell r="C159" t="str">
            <v>DMc</v>
          </cell>
          <cell r="D159" t="str">
            <v>CN500S</v>
          </cell>
          <cell r="E159">
            <v>0</v>
          </cell>
          <cell r="F159">
            <v>0</v>
          </cell>
          <cell r="G159">
            <v>0</v>
          </cell>
          <cell r="H159">
            <v>0</v>
          </cell>
          <cell r="I159">
            <v>5774.4062329652297</v>
          </cell>
          <cell r="J159">
            <v>9743.4606380545811</v>
          </cell>
        </row>
        <row r="160">
          <cell r="A160" t="str">
            <v>EKKRA_LPr_CN500S</v>
          </cell>
          <cell r="B160" t="str">
            <v>EKKRA</v>
          </cell>
          <cell r="C160" t="str">
            <v>LPr</v>
          </cell>
          <cell r="D160" t="str">
            <v>CN500S</v>
          </cell>
          <cell r="E160">
            <v>2331.7527499999997</v>
          </cell>
          <cell r="F160">
            <v>4577.28</v>
          </cell>
          <cell r="G160">
            <v>8428.44</v>
          </cell>
          <cell r="H160">
            <v>9974.4</v>
          </cell>
          <cell r="I160">
            <v>9590.2005479205909</v>
          </cell>
          <cell r="J160">
            <v>9547.6761575673227</v>
          </cell>
        </row>
        <row r="161">
          <cell r="A161" t="str">
            <v>EKKIE_Rd_CN500M4</v>
          </cell>
          <cell r="B161" t="str">
            <v>EKKIE</v>
          </cell>
          <cell r="C161" t="str">
            <v>Rd</v>
          </cell>
          <cell r="D161" t="str">
            <v>CN500M4</v>
          </cell>
          <cell r="E161">
            <v>0</v>
          </cell>
          <cell r="F161">
            <v>0</v>
          </cell>
          <cell r="G161">
            <v>1692.6</v>
          </cell>
          <cell r="H161">
            <v>7488.48</v>
          </cell>
          <cell r="I161">
            <v>9047.1405640518606</v>
          </cell>
          <cell r="J161">
            <v>9222.1966569137057</v>
          </cell>
        </row>
        <row r="162">
          <cell r="A162" t="str">
            <v>WZZIE_TGr_CN500S</v>
          </cell>
          <cell r="B162" t="str">
            <v>WZZIE</v>
          </cell>
          <cell r="C162" t="str">
            <v>TGr</v>
          </cell>
          <cell r="D162" t="str">
            <v>CN500S</v>
          </cell>
          <cell r="E162">
            <v>316.56</v>
          </cell>
          <cell r="F162">
            <v>4767</v>
          </cell>
          <cell r="G162">
            <v>5564.64</v>
          </cell>
          <cell r="H162">
            <v>10686.96</v>
          </cell>
          <cell r="I162">
            <v>9055.8010125641958</v>
          </cell>
          <cell r="J162">
            <v>9179.6532766610762</v>
          </cell>
        </row>
        <row r="163">
          <cell r="A163" t="str">
            <v>CLLOD_LMc_CN500M4</v>
          </cell>
          <cell r="B163" t="str">
            <v>CLLOD</v>
          </cell>
          <cell r="C163" t="str">
            <v>LMc</v>
          </cell>
          <cell r="D163" t="str">
            <v>CN500M4</v>
          </cell>
          <cell r="E163">
            <v>15.12</v>
          </cell>
          <cell r="F163">
            <v>2226.96</v>
          </cell>
          <cell r="G163">
            <v>9243.36</v>
          </cell>
          <cell r="H163">
            <v>8701.7999999999993</v>
          </cell>
          <cell r="I163">
            <v>9570.8144122857484</v>
          </cell>
          <cell r="J163">
            <v>9030.1663848497137</v>
          </cell>
        </row>
        <row r="164">
          <cell r="A164" t="str">
            <v>CLLOD_Rd_CN500M4</v>
          </cell>
          <cell r="B164" t="str">
            <v>CLLOD</v>
          </cell>
          <cell r="C164" t="str">
            <v>Rd</v>
          </cell>
          <cell r="D164" t="str">
            <v>CN500M4</v>
          </cell>
          <cell r="E164">
            <v>0</v>
          </cell>
          <cell r="F164">
            <v>0</v>
          </cell>
          <cell r="G164">
            <v>3035.52</v>
          </cell>
          <cell r="H164">
            <v>8046.36</v>
          </cell>
          <cell r="I164">
            <v>8377.3544508625582</v>
          </cell>
          <cell r="J164">
            <v>8718.8815032223465</v>
          </cell>
        </row>
        <row r="165">
          <cell r="A165" t="str">
            <v>WZZIE_LPr_CN500M4</v>
          </cell>
          <cell r="B165" t="str">
            <v>WZZIE</v>
          </cell>
          <cell r="C165" t="str">
            <v>LPr</v>
          </cell>
          <cell r="D165" t="str">
            <v>CN500M4</v>
          </cell>
          <cell r="E165">
            <v>302.39999999999998</v>
          </cell>
          <cell r="F165">
            <v>7430.88</v>
          </cell>
          <cell r="G165">
            <v>15601.56</v>
          </cell>
          <cell r="H165">
            <v>9933.9599999999991</v>
          </cell>
          <cell r="I165">
            <v>9216.1728564191726</v>
          </cell>
          <cell r="J165">
            <v>8559.6814129576906</v>
          </cell>
        </row>
        <row r="166">
          <cell r="A166" t="str">
            <v>EKKRA_TGr_BN660S</v>
          </cell>
          <cell r="B166" t="str">
            <v>EKKRA</v>
          </cell>
          <cell r="C166" t="str">
            <v>TGr</v>
          </cell>
          <cell r="D166" t="str">
            <v>BN660S</v>
          </cell>
          <cell r="E166">
            <v>0</v>
          </cell>
          <cell r="F166">
            <v>0</v>
          </cell>
          <cell r="G166">
            <v>0</v>
          </cell>
          <cell r="H166">
            <v>515.49299835042234</v>
          </cell>
          <cell r="I166">
            <v>8356.1089699973018</v>
          </cell>
          <cell r="J166">
            <v>8453.5225755416996</v>
          </cell>
        </row>
        <row r="167">
          <cell r="A167" t="str">
            <v>EKKRA_LPr_DR050KG</v>
          </cell>
          <cell r="B167" t="str">
            <v>EKKRA</v>
          </cell>
          <cell r="C167" t="str">
            <v>LPr</v>
          </cell>
          <cell r="D167" t="str">
            <v>DR050KG</v>
          </cell>
          <cell r="E167">
            <v>2109.09</v>
          </cell>
          <cell r="F167">
            <v>1555.5</v>
          </cell>
          <cell r="G167">
            <v>2923</v>
          </cell>
          <cell r="H167">
            <v>6822.5</v>
          </cell>
          <cell r="I167">
            <v>8260.9322252526235</v>
          </cell>
          <cell r="J167">
            <v>8213.9235328237664</v>
          </cell>
        </row>
        <row r="168">
          <cell r="A168" t="str">
            <v>NCGAN_TGr_BN660S</v>
          </cell>
          <cell r="B168" t="str">
            <v>NCGAN</v>
          </cell>
          <cell r="C168" t="str">
            <v>TGr</v>
          </cell>
          <cell r="D168" t="str">
            <v>BN660S</v>
          </cell>
          <cell r="E168">
            <v>0</v>
          </cell>
          <cell r="F168">
            <v>0</v>
          </cell>
          <cell r="G168">
            <v>0</v>
          </cell>
          <cell r="H168">
            <v>377.78399879109122</v>
          </cell>
          <cell r="I168">
            <v>8069.7355693165664</v>
          </cell>
          <cell r="J168">
            <v>8115.6195467338048</v>
          </cell>
        </row>
        <row r="169">
          <cell r="A169" t="str">
            <v>SKTYC_TGr_BN330M6</v>
          </cell>
          <cell r="B169" t="str">
            <v>SKTYC</v>
          </cell>
          <cell r="C169" t="str">
            <v>TGr</v>
          </cell>
          <cell r="D169" t="str">
            <v>BN330M6</v>
          </cell>
          <cell r="E169">
            <v>154.2816</v>
          </cell>
          <cell r="F169">
            <v>8803.3967999999986</v>
          </cell>
          <cell r="G169">
            <v>9889.3674988936746</v>
          </cell>
          <cell r="H169">
            <v>10064.340100643401</v>
          </cell>
          <cell r="I169">
            <v>8371.5508176175645</v>
          </cell>
          <cell r="J169">
            <v>7892.9358319357689</v>
          </cell>
        </row>
        <row r="170">
          <cell r="A170" t="str">
            <v>SOOPO_LPr_BR500G</v>
          </cell>
          <cell r="B170" t="str">
            <v>SOOPO</v>
          </cell>
          <cell r="C170" t="str">
            <v>LPr</v>
          </cell>
          <cell r="D170" t="str">
            <v>BR500G</v>
          </cell>
          <cell r="E170">
            <v>0</v>
          </cell>
          <cell r="F170">
            <v>5060.5</v>
          </cell>
          <cell r="G170">
            <v>13636.1</v>
          </cell>
          <cell r="H170">
            <v>13126.2</v>
          </cell>
          <cell r="I170">
            <v>10464.459097784034</v>
          </cell>
          <cell r="J170">
            <v>7835.9462028095804</v>
          </cell>
        </row>
        <row r="171">
          <cell r="A171" t="str">
            <v>SKTYC_Ksz_CN500S</v>
          </cell>
          <cell r="B171" t="str">
            <v>SKTYC</v>
          </cell>
          <cell r="C171" t="str">
            <v>Ksz</v>
          </cell>
          <cell r="D171" t="str">
            <v>CN500S</v>
          </cell>
          <cell r="E171">
            <v>6825.24</v>
          </cell>
          <cell r="F171">
            <v>23862.479999999941</v>
          </cell>
          <cell r="G171">
            <v>11424.72</v>
          </cell>
          <cell r="H171">
            <v>12909.24</v>
          </cell>
          <cell r="I171">
            <v>8950.9712290824882</v>
          </cell>
          <cell r="J171">
            <v>7635.2619869042146</v>
          </cell>
        </row>
        <row r="172">
          <cell r="A172" t="str">
            <v>EKKIE_LPr_DR050KG</v>
          </cell>
          <cell r="B172" t="str">
            <v>EKKIE</v>
          </cell>
          <cell r="C172" t="str">
            <v>LPr</v>
          </cell>
          <cell r="D172" t="str">
            <v>DR050KG</v>
          </cell>
          <cell r="E172">
            <v>1527.5732500000001</v>
          </cell>
          <cell r="F172">
            <v>3872.5</v>
          </cell>
          <cell r="G172">
            <v>4235.5</v>
          </cell>
          <cell r="H172">
            <v>5752.5</v>
          </cell>
          <cell r="I172">
            <v>7517.8414691672906</v>
          </cell>
          <cell r="J172">
            <v>7467.7313285307018</v>
          </cell>
        </row>
        <row r="173">
          <cell r="A173" t="str">
            <v>NKOLS_LPr_CN500S</v>
          </cell>
          <cell r="B173" t="str">
            <v>NKOLS</v>
          </cell>
          <cell r="C173" t="str">
            <v>LPr</v>
          </cell>
          <cell r="D173" t="str">
            <v>CN500S</v>
          </cell>
          <cell r="E173">
            <v>7727.5374954999988</v>
          </cell>
          <cell r="F173">
            <v>7908.84</v>
          </cell>
          <cell r="G173">
            <v>2205.84</v>
          </cell>
          <cell r="H173">
            <v>6418.2</v>
          </cell>
          <cell r="I173">
            <v>6922.3235726971561</v>
          </cell>
          <cell r="J173">
            <v>7382.7897206359057</v>
          </cell>
        </row>
        <row r="174">
          <cell r="A174" t="str">
            <v>NCKOS_TGr_CN500M4</v>
          </cell>
          <cell r="B174" t="str">
            <v>NCKOS</v>
          </cell>
          <cell r="C174" t="str">
            <v>TGr</v>
          </cell>
          <cell r="D174" t="str">
            <v>CN500M4</v>
          </cell>
          <cell r="E174">
            <v>22.04</v>
          </cell>
          <cell r="F174">
            <v>256.32</v>
          </cell>
          <cell r="G174">
            <v>4099.2</v>
          </cell>
          <cell r="H174">
            <v>3778.92</v>
          </cell>
          <cell r="I174">
            <v>7421.5105074263183</v>
          </cell>
          <cell r="J174">
            <v>7100.1474326393727</v>
          </cell>
        </row>
        <row r="175">
          <cell r="A175" t="str">
            <v>NCSCZ_TGr_BN660S</v>
          </cell>
          <cell r="B175" t="str">
            <v>NCSCZ</v>
          </cell>
          <cell r="C175" t="str">
            <v>TGr</v>
          </cell>
          <cell r="D175" t="str">
            <v>BN660S</v>
          </cell>
          <cell r="E175">
            <v>0</v>
          </cell>
          <cell r="F175">
            <v>0</v>
          </cell>
          <cell r="G175">
            <v>0</v>
          </cell>
          <cell r="H175">
            <v>263.9339991554113</v>
          </cell>
          <cell r="I175">
            <v>6546.1783316603487</v>
          </cell>
          <cell r="J175">
            <v>6806.4194251407771</v>
          </cell>
        </row>
        <row r="176">
          <cell r="A176" t="str">
            <v>WWWRO_LMc_BR500G</v>
          </cell>
          <cell r="B176" t="str">
            <v>WWWRO</v>
          </cell>
          <cell r="C176" t="str">
            <v>LMc</v>
          </cell>
          <cell r="D176" t="str">
            <v>BR500G</v>
          </cell>
          <cell r="E176">
            <v>0</v>
          </cell>
          <cell r="F176">
            <v>6036</v>
          </cell>
          <cell r="G176">
            <v>9398.9</v>
          </cell>
          <cell r="H176">
            <v>8646.7000000000007</v>
          </cell>
          <cell r="I176">
            <v>7027.4348512668012</v>
          </cell>
          <cell r="J176">
            <v>6800.7053650419421</v>
          </cell>
        </row>
        <row r="177">
          <cell r="A177" t="str">
            <v>WOOST_Rd_CN500M4</v>
          </cell>
          <cell r="B177" t="str">
            <v>WOOST</v>
          </cell>
          <cell r="C177" t="str">
            <v>Rd</v>
          </cell>
          <cell r="D177" t="str">
            <v>CN500M4</v>
          </cell>
          <cell r="E177">
            <v>0</v>
          </cell>
          <cell r="F177">
            <v>0</v>
          </cell>
          <cell r="G177">
            <v>1049.4000000000001</v>
          </cell>
          <cell r="H177">
            <v>5648.76</v>
          </cell>
          <cell r="I177">
            <v>6449.6200305399452</v>
          </cell>
          <cell r="J177">
            <v>6756.633448078147</v>
          </cell>
        </row>
        <row r="178">
          <cell r="A178" t="str">
            <v>NCKOS_TGr_BN660S</v>
          </cell>
          <cell r="B178" t="str">
            <v>NCKOS</v>
          </cell>
          <cell r="C178" t="str">
            <v>TGr</v>
          </cell>
          <cell r="D178" t="str">
            <v>BN660S</v>
          </cell>
          <cell r="E178">
            <v>0</v>
          </cell>
          <cell r="F178">
            <v>0</v>
          </cell>
          <cell r="G178">
            <v>0</v>
          </cell>
          <cell r="H178">
            <v>322.64099896754897</v>
          </cell>
          <cell r="I178">
            <v>6394.1501346528739</v>
          </cell>
          <cell r="J178">
            <v>6695.6198298512654</v>
          </cell>
        </row>
        <row r="179">
          <cell r="A179" t="str">
            <v>NCGAN_TGr_BN330M6</v>
          </cell>
          <cell r="B179" t="str">
            <v>NCGAN</v>
          </cell>
          <cell r="C179" t="str">
            <v>TGr</v>
          </cell>
          <cell r="D179" t="str">
            <v>BN330M6</v>
          </cell>
          <cell r="E179">
            <v>0</v>
          </cell>
          <cell r="F179">
            <v>1977.9408097637763</v>
          </cell>
          <cell r="G179">
            <v>6066.6408606664154</v>
          </cell>
          <cell r="H179">
            <v>6851.7504685175109</v>
          </cell>
          <cell r="I179">
            <v>6593.5764706404852</v>
          </cell>
          <cell r="J179">
            <v>6600.3709902332612</v>
          </cell>
        </row>
        <row r="180">
          <cell r="A180" t="str">
            <v>CLLOD_TGr_BN660S</v>
          </cell>
          <cell r="B180" t="str">
            <v>CLLOD</v>
          </cell>
          <cell r="C180" t="str">
            <v>TGr</v>
          </cell>
          <cell r="D180" t="str">
            <v>BN660S</v>
          </cell>
          <cell r="E180">
            <v>0</v>
          </cell>
          <cell r="F180">
            <v>0</v>
          </cell>
          <cell r="G180">
            <v>0</v>
          </cell>
          <cell r="H180">
            <v>265.4189991506592</v>
          </cell>
          <cell r="I180">
            <v>6335.2936039690048</v>
          </cell>
          <cell r="J180">
            <v>6532.8713919515803</v>
          </cell>
        </row>
        <row r="181">
          <cell r="A181" t="str">
            <v>NKOLS_TGr_DR050KG</v>
          </cell>
          <cell r="B181" t="str">
            <v>NKOLS</v>
          </cell>
          <cell r="C181" t="str">
            <v>TGr</v>
          </cell>
          <cell r="D181" t="str">
            <v>DR050KG</v>
          </cell>
          <cell r="E181">
            <v>0</v>
          </cell>
          <cell r="F181">
            <v>133</v>
          </cell>
          <cell r="G181">
            <v>4108.5</v>
          </cell>
          <cell r="H181">
            <v>5877.5</v>
          </cell>
          <cell r="I181">
            <v>6398.8153509154636</v>
          </cell>
          <cell r="J181">
            <v>6527.0346521618812</v>
          </cell>
        </row>
        <row r="182">
          <cell r="A182" t="str">
            <v>NCKOS_LPr_DR050KG</v>
          </cell>
          <cell r="B182" t="str">
            <v>NCKOS</v>
          </cell>
          <cell r="C182" t="str">
            <v>LPr</v>
          </cell>
          <cell r="D182" t="str">
            <v>DR050KG</v>
          </cell>
          <cell r="E182">
            <v>2160.8200000000002</v>
          </cell>
          <cell r="F182">
            <v>4069.34</v>
          </cell>
          <cell r="G182">
            <v>5358.5</v>
          </cell>
          <cell r="H182">
            <v>5939</v>
          </cell>
          <cell r="I182">
            <v>5841.8333620960839</v>
          </cell>
          <cell r="J182">
            <v>6295.018316575779</v>
          </cell>
        </row>
        <row r="183">
          <cell r="A183" t="str">
            <v>EKKIE_Ksz_CN500S</v>
          </cell>
          <cell r="B183" t="str">
            <v>EKKIE</v>
          </cell>
          <cell r="C183" t="str">
            <v>Ksz</v>
          </cell>
          <cell r="D183" t="str">
            <v>CN500S</v>
          </cell>
          <cell r="E183">
            <v>323.64</v>
          </cell>
          <cell r="F183">
            <v>4770.3599999999997</v>
          </cell>
          <cell r="G183">
            <v>6399.72</v>
          </cell>
          <cell r="H183">
            <v>7049.04</v>
          </cell>
          <cell r="I183">
            <v>6163.9158707372335</v>
          </cell>
          <cell r="J183">
            <v>6233.1265605038498</v>
          </cell>
        </row>
        <row r="184">
          <cell r="A184" t="str">
            <v>WOOST_LPs_CN500M4</v>
          </cell>
          <cell r="B184" t="str">
            <v>WOOST</v>
          </cell>
          <cell r="C184" t="str">
            <v>LPs</v>
          </cell>
          <cell r="D184" t="str">
            <v>CN500M4</v>
          </cell>
          <cell r="E184">
            <v>0</v>
          </cell>
          <cell r="F184">
            <v>911.4</v>
          </cell>
          <cell r="G184">
            <v>4163.5200000000004</v>
          </cell>
          <cell r="H184">
            <v>4268.16</v>
          </cell>
          <cell r="I184">
            <v>6645.608249288347</v>
          </cell>
          <cell r="J184">
            <v>6214.3444973569985</v>
          </cell>
        </row>
        <row r="185">
          <cell r="A185" t="str">
            <v>WPPOZ_TGr_BN330M6</v>
          </cell>
          <cell r="B185" t="str">
            <v>WPPOZ</v>
          </cell>
          <cell r="C185" t="str">
            <v>TGr</v>
          </cell>
          <cell r="D185" t="str">
            <v>BN330M6</v>
          </cell>
          <cell r="E185">
            <v>0</v>
          </cell>
          <cell r="F185">
            <v>1840.3704080419761</v>
          </cell>
          <cell r="G185">
            <v>5428.1304542813041</v>
          </cell>
          <cell r="H185">
            <v>5935.4856593548566</v>
          </cell>
          <cell r="I185">
            <v>6228.9870558685379</v>
          </cell>
          <cell r="J185">
            <v>6189.1984655223241</v>
          </cell>
        </row>
        <row r="186">
          <cell r="A186" t="str">
            <v>EKKRA_Rd_BN330M6</v>
          </cell>
          <cell r="B186" t="str">
            <v>EKKRA</v>
          </cell>
          <cell r="C186" t="str">
            <v>Rd</v>
          </cell>
          <cell r="D186" t="str">
            <v>BN330M6</v>
          </cell>
          <cell r="E186">
            <v>0</v>
          </cell>
          <cell r="F186">
            <v>0</v>
          </cell>
          <cell r="G186">
            <v>1529.2728001529272</v>
          </cell>
          <cell r="H186">
            <v>5606.5680005606555</v>
          </cell>
          <cell r="I186">
            <v>5673.3187924454551</v>
          </cell>
          <cell r="J186">
            <v>6122.2956464839262</v>
          </cell>
        </row>
        <row r="187">
          <cell r="A187" t="str">
            <v>CWWAR_LPr_DR030KG</v>
          </cell>
          <cell r="B187" t="str">
            <v>CWWAR</v>
          </cell>
          <cell r="C187" t="str">
            <v>LPr</v>
          </cell>
          <cell r="D187" t="str">
            <v>DR030KG</v>
          </cell>
          <cell r="E187">
            <v>5408.5921922000016</v>
          </cell>
          <cell r="F187">
            <v>4587.8999999999996</v>
          </cell>
          <cell r="G187">
            <v>5885.7</v>
          </cell>
          <cell r="H187">
            <v>5844.6</v>
          </cell>
          <cell r="I187">
            <v>6233.962955754947</v>
          </cell>
          <cell r="J187">
            <v>6092.7806967475854</v>
          </cell>
        </row>
        <row r="188">
          <cell r="A188" t="str">
            <v>NCGAN_PU_BR500P</v>
          </cell>
          <cell r="B188" t="str">
            <v>NCGAN</v>
          </cell>
          <cell r="C188" t="str">
            <v>PU</v>
          </cell>
          <cell r="D188" t="str">
            <v>BR500P</v>
          </cell>
          <cell r="E188">
            <v>0</v>
          </cell>
          <cell r="F188">
            <v>168.5</v>
          </cell>
          <cell r="G188">
            <v>2813.9</v>
          </cell>
          <cell r="H188">
            <v>3909.9</v>
          </cell>
          <cell r="I188">
            <v>5339.7277463144501</v>
          </cell>
          <cell r="J188">
            <v>6050.496197821165</v>
          </cell>
        </row>
        <row r="189">
          <cell r="A189" t="str">
            <v>WWWRO_PU_BR500P</v>
          </cell>
          <cell r="B189" t="str">
            <v>WWWRO</v>
          </cell>
          <cell r="C189" t="str">
            <v>PU</v>
          </cell>
          <cell r="D189" t="str">
            <v>BR500P</v>
          </cell>
          <cell r="E189">
            <v>0</v>
          </cell>
          <cell r="F189">
            <v>117.2</v>
          </cell>
          <cell r="G189">
            <v>2718.3</v>
          </cell>
          <cell r="H189">
            <v>4529.5</v>
          </cell>
          <cell r="I189">
            <v>5568.0219087898586</v>
          </cell>
          <cell r="J189">
            <v>5871.7914752300121</v>
          </cell>
        </row>
        <row r="190">
          <cell r="A190" t="str">
            <v>NCSCZ_LPr_DR050KG</v>
          </cell>
          <cell r="B190" t="str">
            <v>NCSCZ</v>
          </cell>
          <cell r="C190" t="str">
            <v>LPr</v>
          </cell>
          <cell r="D190" t="str">
            <v>DR050KG</v>
          </cell>
          <cell r="E190">
            <v>149.97999999999999</v>
          </cell>
          <cell r="F190">
            <v>2328</v>
          </cell>
          <cell r="G190">
            <v>4311</v>
          </cell>
          <cell r="H190">
            <v>5807.5</v>
          </cell>
          <cell r="I190">
            <v>5939.9232201105733</v>
          </cell>
          <cell r="J190">
            <v>5777.4206355133438</v>
          </cell>
        </row>
        <row r="191">
          <cell r="A191" t="str">
            <v>WWWRO_LMc_CN500M4</v>
          </cell>
          <cell r="B191" t="str">
            <v>WWWRO</v>
          </cell>
          <cell r="C191" t="str">
            <v>LMc</v>
          </cell>
          <cell r="D191" t="str">
            <v>CN500M4</v>
          </cell>
          <cell r="E191">
            <v>7.56</v>
          </cell>
          <cell r="F191">
            <v>1552.32</v>
          </cell>
          <cell r="G191">
            <v>5044.2</v>
          </cell>
          <cell r="H191">
            <v>4614.3599999999997</v>
          </cell>
          <cell r="I191">
            <v>5977.2088221731756</v>
          </cell>
          <cell r="J191">
            <v>5583.9580824732693</v>
          </cell>
        </row>
        <row r="192">
          <cell r="A192" t="str">
            <v>NCGAN_LPr_BN330M6</v>
          </cell>
          <cell r="B192" t="str">
            <v>NCGAN</v>
          </cell>
          <cell r="C192" t="str">
            <v>LPr</v>
          </cell>
          <cell r="D192" t="str">
            <v>BN330M6</v>
          </cell>
          <cell r="E192">
            <v>1857.5855099999999</v>
          </cell>
          <cell r="F192">
            <v>4895.431200178984</v>
          </cell>
          <cell r="G192">
            <v>7633.2168007633218</v>
          </cell>
          <cell r="H192">
            <v>6398.9640006398977</v>
          </cell>
          <cell r="I192">
            <v>5593.312286241433</v>
          </cell>
          <cell r="J192">
            <v>5531.4822443740059</v>
          </cell>
        </row>
        <row r="193">
          <cell r="A193" t="str">
            <v>CWWAR_PU_CN500M4</v>
          </cell>
          <cell r="B193" t="str">
            <v>CWWAR</v>
          </cell>
          <cell r="C193" t="str">
            <v>PU</v>
          </cell>
          <cell r="D193" t="str">
            <v>CN500M4</v>
          </cell>
          <cell r="E193">
            <v>0</v>
          </cell>
          <cell r="F193">
            <v>0</v>
          </cell>
          <cell r="G193">
            <v>0</v>
          </cell>
          <cell r="H193">
            <v>0</v>
          </cell>
          <cell r="I193">
            <v>5012.9100833514531</v>
          </cell>
          <cell r="J193">
            <v>5471.3097620461331</v>
          </cell>
        </row>
        <row r="194">
          <cell r="A194" t="str">
            <v>CWWAR_LMc_BR500G</v>
          </cell>
          <cell r="B194" t="str">
            <v>CWWAR</v>
          </cell>
          <cell r="C194" t="str">
            <v>LMc</v>
          </cell>
          <cell r="D194" t="str">
            <v>BR500G</v>
          </cell>
          <cell r="E194">
            <v>0</v>
          </cell>
          <cell r="F194">
            <v>1981.4</v>
          </cell>
          <cell r="G194">
            <v>5591.5</v>
          </cell>
          <cell r="H194">
            <v>6032.9</v>
          </cell>
          <cell r="I194">
            <v>5653.9078057666356</v>
          </cell>
          <cell r="J194">
            <v>5443.3533204649157</v>
          </cell>
        </row>
        <row r="195">
          <cell r="A195" t="str">
            <v>CLLOD_PU_BR500P</v>
          </cell>
          <cell r="B195" t="str">
            <v>CLLOD</v>
          </cell>
          <cell r="C195" t="str">
            <v>PU</v>
          </cell>
          <cell r="D195" t="str">
            <v>BR500P</v>
          </cell>
          <cell r="E195">
            <v>0</v>
          </cell>
          <cell r="F195">
            <v>99.7</v>
          </cell>
          <cell r="G195">
            <v>3740.8</v>
          </cell>
          <cell r="H195">
            <v>4642.8999999999996</v>
          </cell>
          <cell r="I195">
            <v>5398.3673207205284</v>
          </cell>
          <cell r="J195">
            <v>5394.4023861683563</v>
          </cell>
        </row>
        <row r="196">
          <cell r="A196" t="str">
            <v>NKTOR_LPr_CN500S</v>
          </cell>
          <cell r="B196" t="str">
            <v>NKTOR</v>
          </cell>
          <cell r="C196" t="str">
            <v>LPr</v>
          </cell>
          <cell r="D196" t="str">
            <v>CN500S</v>
          </cell>
          <cell r="E196">
            <v>17376.93</v>
          </cell>
          <cell r="F196">
            <v>22727.32</v>
          </cell>
          <cell r="G196">
            <v>11248.44</v>
          </cell>
          <cell r="H196">
            <v>14292.6</v>
          </cell>
          <cell r="I196">
            <v>5764.6108237112348</v>
          </cell>
          <cell r="J196">
            <v>5345.3018111269157</v>
          </cell>
        </row>
        <row r="197">
          <cell r="A197" t="str">
            <v>WPPOZ_LPr_DR030KG</v>
          </cell>
          <cell r="B197" t="str">
            <v>WPPOZ</v>
          </cell>
          <cell r="C197" t="str">
            <v>LPr</v>
          </cell>
          <cell r="D197" t="str">
            <v>DR030KG</v>
          </cell>
          <cell r="E197">
            <v>7612.8</v>
          </cell>
          <cell r="F197">
            <v>4140.6000000000004</v>
          </cell>
          <cell r="G197">
            <v>4381.5</v>
          </cell>
          <cell r="H197">
            <v>4615.2</v>
          </cell>
          <cell r="I197">
            <v>5345.9714348899815</v>
          </cell>
          <cell r="J197">
            <v>5293.5605212963528</v>
          </cell>
        </row>
        <row r="198">
          <cell r="A198" t="str">
            <v>NCSCZ_Rd_CN500M4</v>
          </cell>
          <cell r="B198" t="str">
            <v>NCSCZ</v>
          </cell>
          <cell r="C198" t="str">
            <v>Rd</v>
          </cell>
          <cell r="D198" t="str">
            <v>CN500M4</v>
          </cell>
          <cell r="E198">
            <v>0</v>
          </cell>
          <cell r="F198">
            <v>0</v>
          </cell>
          <cell r="G198">
            <v>1285.2</v>
          </cell>
          <cell r="H198">
            <v>4692.84</v>
          </cell>
          <cell r="I198">
            <v>5117.4757259968519</v>
          </cell>
          <cell r="J198">
            <v>5206.6878089950014</v>
          </cell>
        </row>
        <row r="199">
          <cell r="A199" t="str">
            <v>EKKIE_PU_BR500P</v>
          </cell>
          <cell r="B199" t="str">
            <v>EKKIE</v>
          </cell>
          <cell r="C199" t="str">
            <v>PU</v>
          </cell>
          <cell r="D199" t="str">
            <v>BR500P</v>
          </cell>
          <cell r="E199">
            <v>0</v>
          </cell>
          <cell r="F199">
            <v>150</v>
          </cell>
          <cell r="G199">
            <v>3332.2</v>
          </cell>
          <cell r="H199">
            <v>4713.5</v>
          </cell>
          <cell r="I199">
            <v>5076.3592412177422</v>
          </cell>
          <cell r="J199">
            <v>5196.5040293877864</v>
          </cell>
        </row>
        <row r="200">
          <cell r="A200" t="str">
            <v>NKTOR_Rd_CN500M4</v>
          </cell>
          <cell r="B200" t="str">
            <v>NKTOR</v>
          </cell>
          <cell r="C200" t="str">
            <v>Rd</v>
          </cell>
          <cell r="D200" t="str">
            <v>CN500M4</v>
          </cell>
          <cell r="E200">
            <v>0</v>
          </cell>
          <cell r="F200">
            <v>0</v>
          </cell>
          <cell r="G200">
            <v>1229.8800000000001</v>
          </cell>
          <cell r="H200">
            <v>4641.24</v>
          </cell>
          <cell r="I200">
            <v>5223.7375889705054</v>
          </cell>
          <cell r="J200">
            <v>5180.0535188269032</v>
          </cell>
        </row>
        <row r="201">
          <cell r="A201" t="str">
            <v>WOOST_PU_BR500P</v>
          </cell>
          <cell r="B201" t="str">
            <v>WOOST</v>
          </cell>
          <cell r="C201" t="str">
            <v>PU</v>
          </cell>
          <cell r="D201" t="str">
            <v>BR500P</v>
          </cell>
          <cell r="E201">
            <v>0</v>
          </cell>
          <cell r="F201">
            <v>89.2</v>
          </cell>
          <cell r="G201">
            <v>2920.1</v>
          </cell>
          <cell r="H201">
            <v>3974.5</v>
          </cell>
          <cell r="I201">
            <v>4961.4288755408816</v>
          </cell>
          <cell r="J201">
            <v>5170.8257662126261</v>
          </cell>
        </row>
        <row r="202">
          <cell r="A202" t="str">
            <v>SKTYC_LMc_BR500G</v>
          </cell>
          <cell r="B202" t="str">
            <v>SKTYC</v>
          </cell>
          <cell r="C202" t="str">
            <v>LMc</v>
          </cell>
          <cell r="D202" t="str">
            <v>BR500G</v>
          </cell>
          <cell r="E202">
            <v>0</v>
          </cell>
          <cell r="F202">
            <v>1200.3</v>
          </cell>
          <cell r="G202">
            <v>4099.3</v>
          </cell>
          <cell r="H202">
            <v>5319.2</v>
          </cell>
          <cell r="I202">
            <v>5129.8736795510304</v>
          </cell>
          <cell r="J202">
            <v>5161.3746627110395</v>
          </cell>
        </row>
        <row r="203">
          <cell r="A203" t="str">
            <v>WWWRO_Rd_BN330M6</v>
          </cell>
          <cell r="B203" t="str">
            <v>WWWRO</v>
          </cell>
          <cell r="C203" t="str">
            <v>Rd</v>
          </cell>
          <cell r="D203" t="str">
            <v>BN330M6</v>
          </cell>
          <cell r="E203">
            <v>0</v>
          </cell>
          <cell r="F203">
            <v>0</v>
          </cell>
          <cell r="G203">
            <v>1439.3808001439381</v>
          </cell>
          <cell r="H203">
            <v>5972.313600597231</v>
          </cell>
          <cell r="I203">
            <v>4697.5660909517655</v>
          </cell>
          <cell r="J203">
            <v>4911.6901854280322</v>
          </cell>
        </row>
        <row r="204">
          <cell r="A204" t="str">
            <v>NCKOS_Rd_CN500M4</v>
          </cell>
          <cell r="B204" t="str">
            <v>NCKOS</v>
          </cell>
          <cell r="C204" t="str">
            <v>Rd</v>
          </cell>
          <cell r="D204" t="str">
            <v>CN500M4</v>
          </cell>
          <cell r="E204">
            <v>0</v>
          </cell>
          <cell r="F204">
            <v>0</v>
          </cell>
          <cell r="G204">
            <v>1234.2</v>
          </cell>
          <cell r="H204">
            <v>4189.2</v>
          </cell>
          <cell r="I204">
            <v>4482.5773483269586</v>
          </cell>
          <cell r="J204">
            <v>4787.3436117664942</v>
          </cell>
        </row>
        <row r="205">
          <cell r="A205" t="str">
            <v>EKKRA_PU_BR500P</v>
          </cell>
          <cell r="B205" t="str">
            <v>EKKRA</v>
          </cell>
          <cell r="C205" t="str">
            <v>PU</v>
          </cell>
          <cell r="D205" t="str">
            <v>BR500P</v>
          </cell>
          <cell r="E205">
            <v>0</v>
          </cell>
          <cell r="F205">
            <v>154.19999999999999</v>
          </cell>
          <cell r="G205">
            <v>3126.6</v>
          </cell>
          <cell r="H205">
            <v>4602.8</v>
          </cell>
          <cell r="I205">
            <v>4720.498352680961</v>
          </cell>
          <cell r="J205">
            <v>4777.2515966265992</v>
          </cell>
        </row>
        <row r="206">
          <cell r="A206" t="str">
            <v>SKTYC_PU_DR030KG</v>
          </cell>
          <cell r="B206" t="str">
            <v>SKTYC</v>
          </cell>
          <cell r="C206" t="str">
            <v>PU</v>
          </cell>
          <cell r="D206" t="str">
            <v>DR030KG</v>
          </cell>
          <cell r="E206">
            <v>0</v>
          </cell>
          <cell r="F206">
            <v>0</v>
          </cell>
          <cell r="G206">
            <v>0</v>
          </cell>
          <cell r="H206">
            <v>0</v>
          </cell>
          <cell r="I206">
            <v>4165.2047428224196</v>
          </cell>
          <cell r="J206">
            <v>4769.9975356763553</v>
          </cell>
        </row>
        <row r="207">
          <cell r="A207" t="str">
            <v>WPPOZ_PU_CN500M4</v>
          </cell>
          <cell r="B207" t="str">
            <v>WPPOZ</v>
          </cell>
          <cell r="C207" t="str">
            <v>PU</v>
          </cell>
          <cell r="D207" t="str">
            <v>CN500M4</v>
          </cell>
          <cell r="E207">
            <v>0</v>
          </cell>
          <cell r="F207">
            <v>0</v>
          </cell>
          <cell r="G207">
            <v>0</v>
          </cell>
          <cell r="H207">
            <v>0</v>
          </cell>
          <cell r="I207">
            <v>3482.2224137007524</v>
          </cell>
          <cell r="J207">
            <v>4703.4722832937441</v>
          </cell>
        </row>
        <row r="208">
          <cell r="A208" t="str">
            <v>SOOPO_DMc_BR500G</v>
          </cell>
          <cell r="B208" t="str">
            <v>SOOPO</v>
          </cell>
          <cell r="C208" t="str">
            <v>DMc</v>
          </cell>
          <cell r="D208" t="str">
            <v>BR500G</v>
          </cell>
          <cell r="E208">
            <v>0</v>
          </cell>
          <cell r="F208">
            <v>0</v>
          </cell>
          <cell r="G208">
            <v>0</v>
          </cell>
          <cell r="H208">
            <v>0</v>
          </cell>
          <cell r="I208">
            <v>3245.7996182084639</v>
          </cell>
          <cell r="J208">
            <v>4701.9021582639471</v>
          </cell>
        </row>
        <row r="209">
          <cell r="A209" t="str">
            <v>NKOLS_Rd_CN500M4</v>
          </cell>
          <cell r="B209" t="str">
            <v>NKOLS</v>
          </cell>
          <cell r="C209" t="str">
            <v>Rd</v>
          </cell>
          <cell r="D209" t="str">
            <v>CN500M4</v>
          </cell>
          <cell r="E209">
            <v>0</v>
          </cell>
          <cell r="F209">
            <v>0</v>
          </cell>
          <cell r="G209">
            <v>1056.3599999999999</v>
          </cell>
          <cell r="H209">
            <v>4371.24</v>
          </cell>
          <cell r="I209">
            <v>4728.1382216961092</v>
          </cell>
          <cell r="J209">
            <v>4636.5900812271166</v>
          </cell>
        </row>
        <row r="210">
          <cell r="A210" t="str">
            <v>WOOST_LPr_CN500S</v>
          </cell>
          <cell r="B210" t="str">
            <v>WOOST</v>
          </cell>
          <cell r="C210" t="str">
            <v>LPr</v>
          </cell>
          <cell r="D210" t="str">
            <v>CN500S</v>
          </cell>
          <cell r="E210">
            <v>7804.06</v>
          </cell>
          <cell r="F210">
            <v>19483.32</v>
          </cell>
          <cell r="G210">
            <v>12249.96</v>
          </cell>
          <cell r="H210">
            <v>9697.44</v>
          </cell>
          <cell r="I210">
            <v>4624.2844787746963</v>
          </cell>
          <cell r="J210">
            <v>4621.9613230892983</v>
          </cell>
        </row>
        <row r="211">
          <cell r="A211" t="str">
            <v>SKTYC_LMc_CN500M4</v>
          </cell>
          <cell r="B211" t="str">
            <v>SKTYC</v>
          </cell>
          <cell r="C211" t="str">
            <v>LMc</v>
          </cell>
          <cell r="D211" t="str">
            <v>CN500M4</v>
          </cell>
          <cell r="E211">
            <v>0</v>
          </cell>
          <cell r="F211">
            <v>386.88</v>
          </cell>
          <cell r="G211">
            <v>988.68</v>
          </cell>
          <cell r="H211">
            <v>1241.6400000000001</v>
          </cell>
          <cell r="I211">
            <v>4903.022361137866</v>
          </cell>
          <cell r="J211">
            <v>4614.6072459073657</v>
          </cell>
        </row>
        <row r="212">
          <cell r="A212" t="str">
            <v>SOOPO_LPr_CN500S</v>
          </cell>
          <cell r="B212" t="str">
            <v>SOOPO</v>
          </cell>
          <cell r="C212" t="str">
            <v>LPr</v>
          </cell>
          <cell r="D212" t="str">
            <v>CN500S</v>
          </cell>
          <cell r="E212">
            <v>3226.06</v>
          </cell>
          <cell r="F212">
            <v>5633.64</v>
          </cell>
          <cell r="G212">
            <v>6606</v>
          </cell>
          <cell r="H212">
            <v>6174.24</v>
          </cell>
          <cell r="I212">
            <v>4649.1531504747927</v>
          </cell>
          <cell r="J212">
            <v>4612.0321686493335</v>
          </cell>
        </row>
        <row r="213">
          <cell r="A213" t="str">
            <v>NKOLS_LPr_DR050KG</v>
          </cell>
          <cell r="B213" t="str">
            <v>NKOLS</v>
          </cell>
          <cell r="C213" t="str">
            <v>LPr</v>
          </cell>
          <cell r="D213" t="str">
            <v>DR050KG</v>
          </cell>
          <cell r="E213">
            <v>1023.1068500000001</v>
          </cell>
          <cell r="F213">
            <v>2315</v>
          </cell>
          <cell r="G213">
            <v>3493.5</v>
          </cell>
          <cell r="H213">
            <v>4184.5</v>
          </cell>
          <cell r="I213">
            <v>4436.3856763930453</v>
          </cell>
          <cell r="J213">
            <v>4593.2778569324028</v>
          </cell>
        </row>
        <row r="214">
          <cell r="A214" t="str">
            <v>WZZIE_TGr_BN660S</v>
          </cell>
          <cell r="B214" t="str">
            <v>WZZIE</v>
          </cell>
          <cell r="C214" t="str">
            <v>TGr</v>
          </cell>
          <cell r="D214" t="str">
            <v>BN660S</v>
          </cell>
          <cell r="E214">
            <v>0</v>
          </cell>
          <cell r="F214">
            <v>0</v>
          </cell>
          <cell r="G214">
            <v>0</v>
          </cell>
          <cell r="H214">
            <v>271.75499913038391</v>
          </cell>
          <cell r="I214">
            <v>4562.4944453226271</v>
          </cell>
          <cell r="J214">
            <v>4544.4169204495083</v>
          </cell>
        </row>
        <row r="215">
          <cell r="A215" t="str">
            <v>NCSCZ_LPr_CN500M4</v>
          </cell>
          <cell r="B215" t="str">
            <v>NCSCZ</v>
          </cell>
          <cell r="C215" t="str">
            <v>LPr</v>
          </cell>
          <cell r="D215" t="str">
            <v>CN500M4</v>
          </cell>
          <cell r="E215">
            <v>165.12</v>
          </cell>
          <cell r="F215">
            <v>514.20000000000005</v>
          </cell>
          <cell r="G215">
            <v>3710.16</v>
          </cell>
          <cell r="H215">
            <v>2923.8</v>
          </cell>
          <cell r="I215">
            <v>4621.5035718268919</v>
          </cell>
          <cell r="J215">
            <v>4542.4833837783372</v>
          </cell>
        </row>
        <row r="216">
          <cell r="A216" t="str">
            <v>WZZIE_Rd_CN500M4</v>
          </cell>
          <cell r="B216" t="str">
            <v>WZZIE</v>
          </cell>
          <cell r="C216" t="str">
            <v>Rd</v>
          </cell>
          <cell r="D216" t="str">
            <v>CN500M4</v>
          </cell>
          <cell r="E216">
            <v>0</v>
          </cell>
          <cell r="F216">
            <v>0</v>
          </cell>
          <cell r="G216">
            <v>1175.4000000000001</v>
          </cell>
          <cell r="H216">
            <v>4234.8</v>
          </cell>
          <cell r="I216">
            <v>4334.7381396415713</v>
          </cell>
          <cell r="J216">
            <v>4441.6286638803067</v>
          </cell>
        </row>
        <row r="217">
          <cell r="A217" t="str">
            <v>SKTYC_Rd_BR500G</v>
          </cell>
          <cell r="B217" t="str">
            <v>SKTYC</v>
          </cell>
          <cell r="C217" t="str">
            <v>Rd</v>
          </cell>
          <cell r="D217" t="str">
            <v>BR500G</v>
          </cell>
          <cell r="E217">
            <v>0</v>
          </cell>
          <cell r="F217">
            <v>0</v>
          </cell>
          <cell r="G217">
            <v>0</v>
          </cell>
          <cell r="H217">
            <v>274.3</v>
          </cell>
          <cell r="I217">
            <v>4169.3460871521047</v>
          </cell>
          <cell r="J217">
            <v>4382.4973850344304</v>
          </cell>
        </row>
        <row r="218">
          <cell r="A218" t="str">
            <v>WOOST_TGr_BN660S</v>
          </cell>
          <cell r="B218" t="str">
            <v>WOOST</v>
          </cell>
          <cell r="C218" t="str">
            <v>TGr</v>
          </cell>
          <cell r="D218" t="str">
            <v>BN660S</v>
          </cell>
          <cell r="E218">
            <v>0</v>
          </cell>
          <cell r="F218">
            <v>0</v>
          </cell>
          <cell r="G218">
            <v>0</v>
          </cell>
          <cell r="H218">
            <v>245.12399921560316</v>
          </cell>
          <cell r="I218">
            <v>4316.8564439883385</v>
          </cell>
          <cell r="J218">
            <v>4357.5509468084438</v>
          </cell>
        </row>
        <row r="219">
          <cell r="A219" t="str">
            <v>EKKIE_Rd_BN330M6</v>
          </cell>
          <cell r="B219" t="str">
            <v>EKKIE</v>
          </cell>
          <cell r="C219" t="str">
            <v>Rd</v>
          </cell>
          <cell r="D219" t="str">
            <v>BN330M6</v>
          </cell>
          <cell r="E219">
            <v>0</v>
          </cell>
          <cell r="F219">
            <v>0</v>
          </cell>
          <cell r="G219">
            <v>990.23760009902344</v>
          </cell>
          <cell r="H219">
            <v>4272.6024004272585</v>
          </cell>
          <cell r="I219">
            <v>4195.4427682527248</v>
          </cell>
          <cell r="J219">
            <v>4225.7408679258051</v>
          </cell>
        </row>
        <row r="220">
          <cell r="A220" t="str">
            <v>SOOPO_TGr_CN500M4</v>
          </cell>
          <cell r="B220" t="str">
            <v>SOOPO</v>
          </cell>
          <cell r="C220" t="str">
            <v>TGr</v>
          </cell>
          <cell r="D220" t="str">
            <v>CN500M4</v>
          </cell>
          <cell r="E220">
            <v>290.32</v>
          </cell>
          <cell r="F220">
            <v>774.48</v>
          </cell>
          <cell r="G220">
            <v>1180.56</v>
          </cell>
          <cell r="H220">
            <v>2018.52</v>
          </cell>
          <cell r="I220">
            <v>4464.1434662698521</v>
          </cell>
          <cell r="J220">
            <v>4217.8681409972869</v>
          </cell>
        </row>
        <row r="221">
          <cell r="A221" t="str">
            <v>WWWRO_TGr_BN330M6</v>
          </cell>
          <cell r="B221" t="str">
            <v>WWWRO</v>
          </cell>
          <cell r="C221" t="str">
            <v>TGr</v>
          </cell>
          <cell r="D221" t="str">
            <v>BN330M6</v>
          </cell>
          <cell r="E221">
            <v>0</v>
          </cell>
          <cell r="F221">
            <v>1433.4210068551877</v>
          </cell>
          <cell r="G221">
            <v>4993.401649934015</v>
          </cell>
          <cell r="H221">
            <v>5042.743250427432</v>
          </cell>
          <cell r="I221">
            <v>4224.8302607059159</v>
          </cell>
          <cell r="J221">
            <v>4130.7232826554136</v>
          </cell>
        </row>
        <row r="222">
          <cell r="A222" t="str">
            <v>EKKRA_TGr_BN330M6</v>
          </cell>
          <cell r="B222" t="str">
            <v>EKKRA</v>
          </cell>
          <cell r="C222" t="str">
            <v>TGr</v>
          </cell>
          <cell r="D222" t="str">
            <v>BN330M6</v>
          </cell>
          <cell r="E222">
            <v>3.8016000000000005</v>
          </cell>
          <cell r="F222">
            <v>2280.9600085734</v>
          </cell>
          <cell r="G222">
            <v>4579.1064457910661</v>
          </cell>
          <cell r="H222">
            <v>4784.6304478463044</v>
          </cell>
          <cell r="I222">
            <v>4104.6389774040881</v>
          </cell>
          <cell r="J222">
            <v>4080.4693145464007</v>
          </cell>
        </row>
        <row r="223">
          <cell r="A223" t="str">
            <v>EKKIE_TGr_BN660S</v>
          </cell>
          <cell r="B223" t="str">
            <v>EKKIE</v>
          </cell>
          <cell r="C223" t="str">
            <v>TGr</v>
          </cell>
          <cell r="D223" t="str">
            <v>BN660S</v>
          </cell>
          <cell r="E223">
            <v>0</v>
          </cell>
          <cell r="F223">
            <v>0</v>
          </cell>
          <cell r="G223">
            <v>0</v>
          </cell>
          <cell r="H223">
            <v>268.68599914020473</v>
          </cell>
          <cell r="I223">
            <v>3975.0976271207105</v>
          </cell>
          <cell r="J223">
            <v>4023.2386932022014</v>
          </cell>
        </row>
        <row r="224">
          <cell r="A224" t="str">
            <v>SOOPO_LPr_DR050KG</v>
          </cell>
          <cell r="B224" t="str">
            <v>SOOPO</v>
          </cell>
          <cell r="C224" t="str">
            <v>LPr</v>
          </cell>
          <cell r="D224" t="str">
            <v>DR050KG</v>
          </cell>
          <cell r="E224">
            <v>4162.5</v>
          </cell>
          <cell r="F224">
            <v>3712</v>
          </cell>
          <cell r="G224">
            <v>3648</v>
          </cell>
          <cell r="H224">
            <v>3347</v>
          </cell>
          <cell r="I224">
            <v>3995.0745244908685</v>
          </cell>
          <cell r="J224">
            <v>3904.7564099505526</v>
          </cell>
        </row>
        <row r="225">
          <cell r="A225" t="str">
            <v>NKOLS_LPr_DR030KG</v>
          </cell>
          <cell r="B225" t="str">
            <v>NKOLS</v>
          </cell>
          <cell r="C225" t="str">
            <v>LPr</v>
          </cell>
          <cell r="D225" t="str">
            <v>DR030KG</v>
          </cell>
          <cell r="E225">
            <v>1566.3593199999998</v>
          </cell>
          <cell r="F225">
            <v>1436.4</v>
          </cell>
          <cell r="G225">
            <v>2121.9</v>
          </cell>
          <cell r="H225">
            <v>2660.7</v>
          </cell>
          <cell r="I225">
            <v>3822.4683733153911</v>
          </cell>
          <cell r="J225">
            <v>3875.1676867351548</v>
          </cell>
        </row>
        <row r="226">
          <cell r="A226" t="str">
            <v>NKTOR_PU_BR500P</v>
          </cell>
          <cell r="B226" t="str">
            <v>NKTOR</v>
          </cell>
          <cell r="C226" t="str">
            <v>PU</v>
          </cell>
          <cell r="D226" t="str">
            <v>BR500P</v>
          </cell>
          <cell r="E226">
            <v>0</v>
          </cell>
          <cell r="F226">
            <v>69</v>
          </cell>
          <cell r="G226">
            <v>2156.4</v>
          </cell>
          <cell r="H226">
            <v>3084.2</v>
          </cell>
          <cell r="I226">
            <v>3657.3612653715418</v>
          </cell>
          <cell r="J226">
            <v>3790.3774985351224</v>
          </cell>
        </row>
        <row r="227">
          <cell r="A227" t="str">
            <v>SKTYC_LPr_BN330M6</v>
          </cell>
          <cell r="B227" t="str">
            <v>SKTYC</v>
          </cell>
          <cell r="C227" t="str">
            <v>LPr</v>
          </cell>
          <cell r="D227" t="str">
            <v>BN330M6</v>
          </cell>
          <cell r="E227">
            <v>1471.3436628000002</v>
          </cell>
          <cell r="F227">
            <v>2260.4472000000001</v>
          </cell>
          <cell r="G227">
            <v>3609.6984003609696</v>
          </cell>
          <cell r="H227">
            <v>4684.5216004684507</v>
          </cell>
          <cell r="I227">
            <v>3529.5869801530498</v>
          </cell>
          <cell r="J227">
            <v>3758.3585710504472</v>
          </cell>
        </row>
        <row r="228">
          <cell r="A228" t="str">
            <v>EKKIE_LPr_CN500M4</v>
          </cell>
          <cell r="B228" t="str">
            <v>EKKIE</v>
          </cell>
          <cell r="C228" t="str">
            <v>LPr</v>
          </cell>
          <cell r="D228" t="str">
            <v>CN500M4</v>
          </cell>
          <cell r="E228">
            <v>685.84240799999998</v>
          </cell>
          <cell r="F228">
            <v>4196.3999999999996</v>
          </cell>
          <cell r="G228">
            <v>14454.84</v>
          </cell>
          <cell r="H228">
            <v>10085.16</v>
          </cell>
          <cell r="I228">
            <v>3751.5327284428713</v>
          </cell>
          <cell r="J228">
            <v>3629.9510313567484</v>
          </cell>
        </row>
        <row r="229">
          <cell r="A229" t="str">
            <v>NCGAN_Rd_BN330M6</v>
          </cell>
          <cell r="B229" t="str">
            <v>NCGAN</v>
          </cell>
          <cell r="C229" t="str">
            <v>Rd</v>
          </cell>
          <cell r="D229" t="str">
            <v>BN330M6</v>
          </cell>
          <cell r="E229">
            <v>0</v>
          </cell>
          <cell r="F229">
            <v>0</v>
          </cell>
          <cell r="G229">
            <v>1465.7544001465753</v>
          </cell>
          <cell r="H229">
            <v>4019.0832004019098</v>
          </cell>
          <cell r="I229">
            <v>3487.967367942118</v>
          </cell>
          <cell r="J229">
            <v>3624.4348810759097</v>
          </cell>
        </row>
        <row r="230">
          <cell r="A230" t="str">
            <v>NKTOR_TGr_BN660S</v>
          </cell>
          <cell r="B230" t="str">
            <v>NKTOR</v>
          </cell>
          <cell r="C230" t="str">
            <v>TGr</v>
          </cell>
          <cell r="D230" t="str">
            <v>BN660S</v>
          </cell>
          <cell r="E230">
            <v>0</v>
          </cell>
          <cell r="F230">
            <v>0</v>
          </cell>
          <cell r="G230">
            <v>0</v>
          </cell>
          <cell r="H230">
            <v>443.91599857946892</v>
          </cell>
          <cell r="I230">
            <v>3100.5351966463932</v>
          </cell>
          <cell r="J230">
            <v>3606.0947974481742</v>
          </cell>
        </row>
        <row r="231">
          <cell r="A231" t="str">
            <v>NCSCZ_TGr_BN330M6</v>
          </cell>
          <cell r="B231" t="str">
            <v>NCSCZ</v>
          </cell>
          <cell r="C231" t="str">
            <v>TGr</v>
          </cell>
          <cell r="D231" t="str">
            <v>BN330M6</v>
          </cell>
          <cell r="E231">
            <v>0</v>
          </cell>
          <cell r="F231">
            <v>515.90880263736005</v>
          </cell>
          <cell r="G231">
            <v>3066.7032306670339</v>
          </cell>
          <cell r="H231">
            <v>3647.5560364755606</v>
          </cell>
          <cell r="I231">
            <v>3495.9787291604043</v>
          </cell>
          <cell r="J231">
            <v>3605.2153700710551</v>
          </cell>
        </row>
        <row r="232">
          <cell r="A232" t="str">
            <v>WZZIE_LMc_CN500M4</v>
          </cell>
          <cell r="B232" t="str">
            <v>WZZIE</v>
          </cell>
          <cell r="C232" t="str">
            <v>LMc</v>
          </cell>
          <cell r="D232" t="str">
            <v>CN500M4</v>
          </cell>
          <cell r="E232">
            <v>15.12</v>
          </cell>
          <cell r="F232">
            <v>1886.28</v>
          </cell>
          <cell r="G232">
            <v>4287.6000000000004</v>
          </cell>
          <cell r="H232">
            <v>3936.84</v>
          </cell>
          <cell r="I232">
            <v>3602.3452694648531</v>
          </cell>
          <cell r="J232">
            <v>3549.0874147660379</v>
          </cell>
        </row>
        <row r="233">
          <cell r="A233" t="str">
            <v>SKTYC_PU_CN500M4</v>
          </cell>
          <cell r="B233" t="str">
            <v>SKTYC</v>
          </cell>
          <cell r="C233" t="str">
            <v>PU</v>
          </cell>
          <cell r="D233" t="str">
            <v>CN500M4</v>
          </cell>
          <cell r="E233">
            <v>0</v>
          </cell>
          <cell r="F233">
            <v>0</v>
          </cell>
          <cell r="G233">
            <v>0</v>
          </cell>
          <cell r="H233">
            <v>0</v>
          </cell>
          <cell r="I233">
            <v>2986.3760787165961</v>
          </cell>
          <cell r="J233">
            <v>3528.4018788577641</v>
          </cell>
        </row>
        <row r="234">
          <cell r="A234" t="str">
            <v>CWWAR_Rd_BR500G</v>
          </cell>
          <cell r="B234" t="str">
            <v>CWWAR</v>
          </cell>
          <cell r="C234" t="str">
            <v>Rd</v>
          </cell>
          <cell r="D234" t="str">
            <v>BR500G</v>
          </cell>
          <cell r="E234">
            <v>0</v>
          </cell>
          <cell r="F234">
            <v>0</v>
          </cell>
          <cell r="G234">
            <v>0</v>
          </cell>
          <cell r="H234">
            <v>172.3</v>
          </cell>
          <cell r="I234">
            <v>3075.4929217679796</v>
          </cell>
          <cell r="J234">
            <v>3480.4254349026023</v>
          </cell>
        </row>
        <row r="235">
          <cell r="A235" t="str">
            <v>NCGAN_Rd_BR500G</v>
          </cell>
          <cell r="B235" t="str">
            <v>NCGAN</v>
          </cell>
          <cell r="C235" t="str">
            <v>Rd</v>
          </cell>
          <cell r="D235" t="str">
            <v>BR500G</v>
          </cell>
          <cell r="E235">
            <v>0</v>
          </cell>
          <cell r="F235">
            <v>0</v>
          </cell>
          <cell r="G235">
            <v>0</v>
          </cell>
          <cell r="H235">
            <v>114</v>
          </cell>
          <cell r="I235">
            <v>2305.6425223435044</v>
          </cell>
          <cell r="J235">
            <v>3444.1293189854732</v>
          </cell>
        </row>
        <row r="236">
          <cell r="A236" t="str">
            <v>EKKRA_Rd_BR500G</v>
          </cell>
          <cell r="B236" t="str">
            <v>EKKRA</v>
          </cell>
          <cell r="C236" t="str">
            <v>Rd</v>
          </cell>
          <cell r="D236" t="str">
            <v>BR500G</v>
          </cell>
          <cell r="E236">
            <v>0</v>
          </cell>
          <cell r="F236">
            <v>0</v>
          </cell>
          <cell r="G236">
            <v>0</v>
          </cell>
          <cell r="H236">
            <v>206.3</v>
          </cell>
          <cell r="I236">
            <v>3122.2219049556934</v>
          </cell>
          <cell r="J236">
            <v>3434.0841535226923</v>
          </cell>
        </row>
        <row r="237">
          <cell r="A237" t="str">
            <v>NCGAN_LMc_CN500M4</v>
          </cell>
          <cell r="B237" t="str">
            <v>NCGAN</v>
          </cell>
          <cell r="C237" t="str">
            <v>LMc</v>
          </cell>
          <cell r="D237" t="str">
            <v>CN500M4</v>
          </cell>
          <cell r="E237">
            <v>0</v>
          </cell>
          <cell r="F237">
            <v>1280.04</v>
          </cell>
          <cell r="G237">
            <v>2538.96</v>
          </cell>
          <cell r="H237">
            <v>1511.52</v>
          </cell>
          <cell r="I237">
            <v>3977.5580612965814</v>
          </cell>
          <cell r="J237">
            <v>3433.3041197540824</v>
          </cell>
        </row>
        <row r="238">
          <cell r="A238" t="str">
            <v>WZZIE_LMc_BR500G</v>
          </cell>
          <cell r="B238" t="str">
            <v>WZZIE</v>
          </cell>
          <cell r="C238" t="str">
            <v>LMc</v>
          </cell>
          <cell r="D238" t="str">
            <v>BR500G</v>
          </cell>
          <cell r="E238">
            <v>0</v>
          </cell>
          <cell r="F238">
            <v>5611</v>
          </cell>
          <cell r="G238">
            <v>6710.3</v>
          </cell>
          <cell r="H238">
            <v>6018.3</v>
          </cell>
          <cell r="I238">
            <v>4317.1163280438805</v>
          </cell>
          <cell r="J238">
            <v>3347.1169874593834</v>
          </cell>
        </row>
        <row r="239">
          <cell r="A239" t="str">
            <v>NCGAN_LPr_DR030KG</v>
          </cell>
          <cell r="B239" t="str">
            <v>NCGAN</v>
          </cell>
          <cell r="C239" t="str">
            <v>LPr</v>
          </cell>
          <cell r="D239" t="str">
            <v>DR030KG</v>
          </cell>
          <cell r="E239">
            <v>2630.1</v>
          </cell>
          <cell r="F239">
            <v>2376.9</v>
          </cell>
          <cell r="G239">
            <v>3408.9</v>
          </cell>
          <cell r="H239">
            <v>3584.7</v>
          </cell>
          <cell r="I239">
            <v>3372.781394238732</v>
          </cell>
          <cell r="J239">
            <v>3254.8367626711292</v>
          </cell>
        </row>
        <row r="240">
          <cell r="A240" t="str">
            <v>CLLOD_Rd_BN330M6</v>
          </cell>
          <cell r="B240" t="str">
            <v>CLLOD</v>
          </cell>
          <cell r="C240" t="str">
            <v>Rd</v>
          </cell>
          <cell r="D240" t="str">
            <v>BN330M6</v>
          </cell>
          <cell r="E240">
            <v>0</v>
          </cell>
          <cell r="F240">
            <v>0</v>
          </cell>
          <cell r="G240">
            <v>1901.7504001901746</v>
          </cell>
          <cell r="H240">
            <v>4025.577600402557</v>
          </cell>
          <cell r="I240">
            <v>3336.6417314872151</v>
          </cell>
          <cell r="J240">
            <v>3252.1987925008539</v>
          </cell>
        </row>
        <row r="241">
          <cell r="A241" t="str">
            <v>WZZIE_PU_BR500P</v>
          </cell>
          <cell r="B241" t="str">
            <v>WZZIE</v>
          </cell>
          <cell r="C241" t="str">
            <v>PU</v>
          </cell>
          <cell r="D241" t="str">
            <v>BR500P</v>
          </cell>
          <cell r="E241">
            <v>0</v>
          </cell>
          <cell r="F241">
            <v>132.9</v>
          </cell>
          <cell r="G241">
            <v>1717.8</v>
          </cell>
          <cell r="H241">
            <v>2784.6</v>
          </cell>
          <cell r="I241">
            <v>3073.6709337817083</v>
          </cell>
          <cell r="J241">
            <v>3166.7858594790159</v>
          </cell>
        </row>
        <row r="242">
          <cell r="A242" t="str">
            <v>CWWAR_PU_DR030KG</v>
          </cell>
          <cell r="B242" t="str">
            <v>CWWAR</v>
          </cell>
          <cell r="C242" t="str">
            <v>PU</v>
          </cell>
          <cell r="D242" t="str">
            <v>DR030KG</v>
          </cell>
          <cell r="E242">
            <v>0</v>
          </cell>
          <cell r="F242">
            <v>0</v>
          </cell>
          <cell r="G242">
            <v>0</v>
          </cell>
          <cell r="H242">
            <v>0</v>
          </cell>
          <cell r="I242">
            <v>2687.7181831875441</v>
          </cell>
          <cell r="J242">
            <v>3149.9523128155147</v>
          </cell>
        </row>
        <row r="243">
          <cell r="A243" t="str">
            <v>NCSCZ_Rd_BN330M6</v>
          </cell>
          <cell r="B243" t="str">
            <v>NCSCZ</v>
          </cell>
          <cell r="C243" t="str">
            <v>Rd</v>
          </cell>
          <cell r="D243" t="str">
            <v>BN330M6</v>
          </cell>
          <cell r="E243">
            <v>0</v>
          </cell>
          <cell r="F243">
            <v>0</v>
          </cell>
          <cell r="G243">
            <v>1116.8784001116876</v>
          </cell>
          <cell r="H243">
            <v>4013.856000401388</v>
          </cell>
          <cell r="I243">
            <v>3152.8376539012552</v>
          </cell>
          <cell r="J243">
            <v>3148.7987259278229</v>
          </cell>
        </row>
        <row r="244">
          <cell r="A244" t="str">
            <v>CLLOD_TGr_BN330M6</v>
          </cell>
          <cell r="B244" t="str">
            <v>CLLOD</v>
          </cell>
          <cell r="C244" t="str">
            <v>TGr</v>
          </cell>
          <cell r="D244" t="str">
            <v>BN330M6</v>
          </cell>
          <cell r="E244">
            <v>0</v>
          </cell>
          <cell r="F244">
            <v>1161.8640053388722</v>
          </cell>
          <cell r="G244">
            <v>3396.4128339641265</v>
          </cell>
          <cell r="H244">
            <v>3297.4128329741275</v>
          </cell>
          <cell r="I244">
            <v>3042.3827242132288</v>
          </cell>
          <cell r="J244">
            <v>3078.7706967047525</v>
          </cell>
        </row>
        <row r="245">
          <cell r="A245" t="str">
            <v>WZZIE_Rd_BN330M6</v>
          </cell>
          <cell r="B245" t="str">
            <v>WZZIE</v>
          </cell>
          <cell r="C245" t="str">
            <v>Rd</v>
          </cell>
          <cell r="D245" t="str">
            <v>BN330M6</v>
          </cell>
          <cell r="E245">
            <v>0</v>
          </cell>
          <cell r="F245">
            <v>0</v>
          </cell>
          <cell r="G245">
            <v>1031.4216001031421</v>
          </cell>
          <cell r="H245">
            <v>3445.2792003445261</v>
          </cell>
          <cell r="I245">
            <v>2942.8802340179504</v>
          </cell>
          <cell r="J245">
            <v>3074.2839435395467</v>
          </cell>
        </row>
        <row r="246">
          <cell r="A246" t="str">
            <v>NCSCZ_LPr_CN500S</v>
          </cell>
          <cell r="B246" t="str">
            <v>NCSCZ</v>
          </cell>
          <cell r="C246" t="str">
            <v>LPr</v>
          </cell>
          <cell r="D246" t="str">
            <v>CN500S</v>
          </cell>
          <cell r="E246">
            <v>756.48</v>
          </cell>
          <cell r="F246">
            <v>4517.3999999999996</v>
          </cell>
          <cell r="G246">
            <v>3019.92</v>
          </cell>
          <cell r="H246">
            <v>4871.16</v>
          </cell>
          <cell r="I246">
            <v>3089.8462380416495</v>
          </cell>
          <cell r="J246">
            <v>3040.5620589465543</v>
          </cell>
        </row>
        <row r="247">
          <cell r="A247" t="str">
            <v>WOOST_Rd_BN330M6</v>
          </cell>
          <cell r="B247" t="str">
            <v>WOOST</v>
          </cell>
          <cell r="C247" t="str">
            <v>Rd</v>
          </cell>
          <cell r="D247" t="str">
            <v>BN330M6</v>
          </cell>
          <cell r="E247">
            <v>0</v>
          </cell>
          <cell r="F247">
            <v>0</v>
          </cell>
          <cell r="G247">
            <v>704.24640007042456</v>
          </cell>
          <cell r="H247">
            <v>3001.7592003001751</v>
          </cell>
          <cell r="I247">
            <v>2867.00455787596</v>
          </cell>
          <cell r="J247">
            <v>3027.1023337064494</v>
          </cell>
        </row>
        <row r="248">
          <cell r="A248" t="str">
            <v>CLLOD_LPr_BN330M6</v>
          </cell>
          <cell r="B248" t="str">
            <v>CLLOD</v>
          </cell>
          <cell r="C248" t="str">
            <v>LPr</v>
          </cell>
          <cell r="D248" t="str">
            <v>BN330M6</v>
          </cell>
          <cell r="E248">
            <v>782.02080000000012</v>
          </cell>
          <cell r="F248">
            <v>2381.0688000868431</v>
          </cell>
          <cell r="G248">
            <v>4269.4344004269424</v>
          </cell>
          <cell r="H248">
            <v>3586.8888003586876</v>
          </cell>
          <cell r="I248">
            <v>2976.4353260070457</v>
          </cell>
          <cell r="J248">
            <v>3004.0029083873569</v>
          </cell>
        </row>
        <row r="249">
          <cell r="A249" t="str">
            <v>WPPOZ_Rd_BR500G</v>
          </cell>
          <cell r="B249" t="str">
            <v>WPPOZ</v>
          </cell>
          <cell r="C249" t="str">
            <v>Rd</v>
          </cell>
          <cell r="D249" t="str">
            <v>BR500G</v>
          </cell>
          <cell r="E249">
            <v>0</v>
          </cell>
          <cell r="F249">
            <v>0</v>
          </cell>
          <cell r="G249">
            <v>0</v>
          </cell>
          <cell r="H249">
            <v>124</v>
          </cell>
          <cell r="I249">
            <v>2886.3323799031514</v>
          </cell>
          <cell r="J249">
            <v>2921.1118451646139</v>
          </cell>
        </row>
        <row r="250">
          <cell r="A250" t="str">
            <v>EKKRA_LPr_DR030KG</v>
          </cell>
          <cell r="B250" t="str">
            <v>EKKRA</v>
          </cell>
          <cell r="C250" t="str">
            <v>LPr</v>
          </cell>
          <cell r="D250" t="str">
            <v>DR030KG</v>
          </cell>
          <cell r="E250">
            <v>561.64397999999994</v>
          </cell>
          <cell r="F250">
            <v>680.1</v>
          </cell>
          <cell r="G250">
            <v>1401</v>
          </cell>
          <cell r="H250">
            <v>2545.8000000000002</v>
          </cell>
          <cell r="I250">
            <v>3036.0377901647689</v>
          </cell>
          <cell r="J250">
            <v>2917.8235173375492</v>
          </cell>
        </row>
        <row r="251">
          <cell r="A251" t="str">
            <v>WWWRO_Rd_BR500G</v>
          </cell>
          <cell r="B251" t="str">
            <v>WWWRO</v>
          </cell>
          <cell r="C251" t="str">
            <v>Rd</v>
          </cell>
          <cell r="D251" t="str">
            <v>BR500G</v>
          </cell>
          <cell r="E251">
            <v>0</v>
          </cell>
          <cell r="F251">
            <v>0</v>
          </cell>
          <cell r="G251">
            <v>0</v>
          </cell>
          <cell r="H251">
            <v>134.19999999999999</v>
          </cell>
          <cell r="I251">
            <v>2482.0397717192886</v>
          </cell>
          <cell r="J251">
            <v>2815.6554073650054</v>
          </cell>
        </row>
        <row r="252">
          <cell r="A252" t="str">
            <v>CLLOD_LPr_DR030KG</v>
          </cell>
          <cell r="B252" t="str">
            <v>CLLOD</v>
          </cell>
          <cell r="C252" t="str">
            <v>LPr</v>
          </cell>
          <cell r="D252" t="str">
            <v>DR030KG</v>
          </cell>
          <cell r="E252">
            <v>1221.7719</v>
          </cell>
          <cell r="F252">
            <v>1575.9</v>
          </cell>
          <cell r="G252">
            <v>1941</v>
          </cell>
          <cell r="H252">
            <v>3015.3</v>
          </cell>
          <cell r="I252">
            <v>2729.9791477834469</v>
          </cell>
          <cell r="J252">
            <v>2813.9102147844092</v>
          </cell>
        </row>
        <row r="253">
          <cell r="A253" t="str">
            <v>SOOPO_DMc_CN500S</v>
          </cell>
          <cell r="B253" t="str">
            <v>SOOPO</v>
          </cell>
          <cell r="C253" t="str">
            <v>DMc</v>
          </cell>
          <cell r="D253" t="str">
            <v>CN500S</v>
          </cell>
          <cell r="E253">
            <v>0</v>
          </cell>
          <cell r="F253">
            <v>0</v>
          </cell>
          <cell r="G253">
            <v>0</v>
          </cell>
          <cell r="H253">
            <v>0</v>
          </cell>
          <cell r="I253">
            <v>1935.4258439649752</v>
          </cell>
          <cell r="J253">
            <v>2798.457608922804</v>
          </cell>
        </row>
        <row r="254">
          <cell r="A254" t="str">
            <v>NCKOS_LMc_BR500G</v>
          </cell>
          <cell r="B254" t="str">
            <v>NCKOS</v>
          </cell>
          <cell r="C254" t="str">
            <v>LMc</v>
          </cell>
          <cell r="D254" t="str">
            <v>BR500G</v>
          </cell>
          <cell r="E254">
            <v>0</v>
          </cell>
          <cell r="F254">
            <v>1062.7</v>
          </cell>
          <cell r="G254">
            <v>3529.6</v>
          </cell>
          <cell r="H254">
            <v>3295.7</v>
          </cell>
          <cell r="I254">
            <v>2878.3016529277975</v>
          </cell>
          <cell r="J254">
            <v>2768.4986673637227</v>
          </cell>
        </row>
        <row r="255">
          <cell r="A255" t="str">
            <v>CWWAR_PU_BN330M6</v>
          </cell>
          <cell r="B255" t="str">
            <v>CWWAR</v>
          </cell>
          <cell r="C255" t="str">
            <v>PU</v>
          </cell>
          <cell r="D255" t="str">
            <v>BN330M6</v>
          </cell>
          <cell r="E255">
            <v>0</v>
          </cell>
          <cell r="F255">
            <v>0</v>
          </cell>
          <cell r="G255">
            <v>0</v>
          </cell>
          <cell r="H255">
            <v>0</v>
          </cell>
          <cell r="I255">
            <v>2446.3745785448382</v>
          </cell>
          <cell r="J255">
            <v>2764.3952102368667</v>
          </cell>
        </row>
        <row r="256">
          <cell r="A256" t="str">
            <v>WOOST_LPr_DR030KG</v>
          </cell>
          <cell r="B256" t="str">
            <v>WOOST</v>
          </cell>
          <cell r="C256" t="str">
            <v>LPr</v>
          </cell>
          <cell r="D256" t="str">
            <v>DR030KG</v>
          </cell>
          <cell r="E256">
            <v>862.6</v>
          </cell>
          <cell r="F256">
            <v>1920.9</v>
          </cell>
          <cell r="G256">
            <v>1974.3</v>
          </cell>
          <cell r="H256">
            <v>2339.1</v>
          </cell>
          <cell r="I256">
            <v>2612.2190184001161</v>
          </cell>
          <cell r="J256">
            <v>2758.0584892102765</v>
          </cell>
        </row>
        <row r="257">
          <cell r="A257" t="str">
            <v>NCKOS_PU_BR500P</v>
          </cell>
          <cell r="B257" t="str">
            <v>NCKOS</v>
          </cell>
          <cell r="C257" t="str">
            <v>PU</v>
          </cell>
          <cell r="D257" t="str">
            <v>BR500P</v>
          </cell>
          <cell r="E257">
            <v>0</v>
          </cell>
          <cell r="F257">
            <v>82.4</v>
          </cell>
          <cell r="G257">
            <v>1360.5</v>
          </cell>
          <cell r="H257">
            <v>1744.7</v>
          </cell>
          <cell r="I257">
            <v>2642.8979773325709</v>
          </cell>
          <cell r="J257">
            <v>2744.4834064540782</v>
          </cell>
        </row>
        <row r="258">
          <cell r="A258" t="str">
            <v>NCSCZ_PU_BR500P</v>
          </cell>
          <cell r="B258" t="str">
            <v>NCSCZ</v>
          </cell>
          <cell r="C258" t="str">
            <v>PU</v>
          </cell>
          <cell r="D258" t="str">
            <v>BR500P</v>
          </cell>
          <cell r="E258">
            <v>0</v>
          </cell>
          <cell r="F258">
            <v>27.8</v>
          </cell>
          <cell r="G258">
            <v>1168.0999999999999</v>
          </cell>
          <cell r="H258">
            <v>2018.2</v>
          </cell>
          <cell r="I258">
            <v>2612.1877185940039</v>
          </cell>
          <cell r="J258">
            <v>2699.7799416516746</v>
          </cell>
        </row>
        <row r="259">
          <cell r="A259" t="str">
            <v>WWWRO_LPr_DR030KG</v>
          </cell>
          <cell r="B259" t="str">
            <v>WWWRO</v>
          </cell>
          <cell r="C259" t="str">
            <v>LPr</v>
          </cell>
          <cell r="D259" t="str">
            <v>DR030KG</v>
          </cell>
          <cell r="E259">
            <v>1274.0999999999999</v>
          </cell>
          <cell r="F259">
            <v>1001.7</v>
          </cell>
          <cell r="G259">
            <v>1739.1</v>
          </cell>
          <cell r="H259">
            <v>2431.1999999999998</v>
          </cell>
          <cell r="I259">
            <v>2657.4796862037115</v>
          </cell>
          <cell r="J259">
            <v>2695.9811389369038</v>
          </cell>
        </row>
        <row r="260">
          <cell r="A260" t="str">
            <v>NKOLS_PU_BR500P</v>
          </cell>
          <cell r="B260" t="str">
            <v>NKOLS</v>
          </cell>
          <cell r="C260" t="str">
            <v>PU</v>
          </cell>
          <cell r="D260" t="str">
            <v>BR500P</v>
          </cell>
          <cell r="E260">
            <v>0</v>
          </cell>
          <cell r="F260">
            <v>79.5</v>
          </cell>
          <cell r="G260">
            <v>1332.3</v>
          </cell>
          <cell r="H260">
            <v>1905</v>
          </cell>
          <cell r="I260">
            <v>2639.6320823328588</v>
          </cell>
          <cell r="J260">
            <v>2692.179012801379</v>
          </cell>
        </row>
        <row r="261">
          <cell r="A261" t="str">
            <v>WZZIE_LPs_CN500M4</v>
          </cell>
          <cell r="B261" t="str">
            <v>WZZIE</v>
          </cell>
          <cell r="C261" t="str">
            <v>LPs</v>
          </cell>
          <cell r="D261" t="str">
            <v>CN500M4</v>
          </cell>
          <cell r="E261">
            <v>0</v>
          </cell>
          <cell r="F261">
            <v>288.24</v>
          </cell>
          <cell r="G261">
            <v>2692.32</v>
          </cell>
          <cell r="H261">
            <v>2598.6</v>
          </cell>
          <cell r="I261">
            <v>2713.3210495439362</v>
          </cell>
          <cell r="J261">
            <v>2679.7636438623413</v>
          </cell>
        </row>
        <row r="262">
          <cell r="A262" t="str">
            <v>EKKRA_PU_DR030KG</v>
          </cell>
          <cell r="B262" t="str">
            <v>EKKRA</v>
          </cell>
          <cell r="C262" t="str">
            <v>PU</v>
          </cell>
          <cell r="D262" t="str">
            <v>DR030KG</v>
          </cell>
          <cell r="E262">
            <v>0</v>
          </cell>
          <cell r="F262">
            <v>0</v>
          </cell>
          <cell r="G262">
            <v>0</v>
          </cell>
          <cell r="H262">
            <v>0</v>
          </cell>
          <cell r="I262">
            <v>1839.2596483957836</v>
          </cell>
          <cell r="J262">
            <v>2675.672008997054</v>
          </cell>
        </row>
        <row r="263">
          <cell r="A263" t="str">
            <v>CLLOD_Rd_BR500G</v>
          </cell>
          <cell r="B263" t="str">
            <v>CLLOD</v>
          </cell>
          <cell r="C263" t="str">
            <v>Rd</v>
          </cell>
          <cell r="D263" t="str">
            <v>BR500G</v>
          </cell>
          <cell r="E263">
            <v>0</v>
          </cell>
          <cell r="F263">
            <v>0</v>
          </cell>
          <cell r="G263">
            <v>0</v>
          </cell>
          <cell r="H263">
            <v>36.9</v>
          </cell>
          <cell r="I263">
            <v>2259.4341574116379</v>
          </cell>
          <cell r="J263">
            <v>2612.4824325900991</v>
          </cell>
        </row>
        <row r="264">
          <cell r="A264" t="str">
            <v>NKOLS_TGr_BN660S</v>
          </cell>
          <cell r="B264" t="str">
            <v>NKOLS</v>
          </cell>
          <cell r="C264" t="str">
            <v>TGr</v>
          </cell>
          <cell r="D264" t="str">
            <v>BN660S</v>
          </cell>
          <cell r="E264">
            <v>0</v>
          </cell>
          <cell r="F264">
            <v>0</v>
          </cell>
          <cell r="G264">
            <v>0</v>
          </cell>
          <cell r="H264">
            <v>247.49999920799996</v>
          </cell>
          <cell r="I264">
            <v>2549.8611264571009</v>
          </cell>
          <cell r="J264">
            <v>2589.9985682721085</v>
          </cell>
        </row>
        <row r="265">
          <cell r="A265" t="str">
            <v>NKTOR_Rd_BN330M6</v>
          </cell>
          <cell r="B265" t="str">
            <v>NKTOR</v>
          </cell>
          <cell r="C265" t="str">
            <v>Rd</v>
          </cell>
          <cell r="D265" t="str">
            <v>BN330M6</v>
          </cell>
          <cell r="E265">
            <v>0</v>
          </cell>
          <cell r="F265">
            <v>0</v>
          </cell>
          <cell r="G265">
            <v>803.72160008037201</v>
          </cell>
          <cell r="H265">
            <v>2825.222400282521</v>
          </cell>
          <cell r="I265">
            <v>2352.6897091883302</v>
          </cell>
          <cell r="J265">
            <v>2521.4110833692962</v>
          </cell>
        </row>
        <row r="266">
          <cell r="A266" t="str">
            <v>NCKOS_Rd_BN330M6</v>
          </cell>
          <cell r="B266" t="str">
            <v>NCKOS</v>
          </cell>
          <cell r="C266" t="str">
            <v>Rd</v>
          </cell>
          <cell r="D266" t="str">
            <v>BN330M6</v>
          </cell>
          <cell r="E266">
            <v>0</v>
          </cell>
          <cell r="F266">
            <v>0</v>
          </cell>
          <cell r="G266">
            <v>681.19920006811981</v>
          </cell>
          <cell r="H266">
            <v>2628.0144002628008</v>
          </cell>
          <cell r="I266">
            <v>2150.6368733366617</v>
          </cell>
          <cell r="J266">
            <v>2451.0926151090584</v>
          </cell>
        </row>
        <row r="267">
          <cell r="A267" t="str">
            <v>NKTOR_TGr_BN330M6</v>
          </cell>
          <cell r="B267" t="str">
            <v>NKTOR</v>
          </cell>
          <cell r="C267" t="str">
            <v>TGr</v>
          </cell>
          <cell r="D267" t="str">
            <v>BN330M6</v>
          </cell>
          <cell r="E267">
            <v>0</v>
          </cell>
          <cell r="F267">
            <v>1056.7656047322002</v>
          </cell>
          <cell r="G267">
            <v>2825.4600282546007</v>
          </cell>
          <cell r="H267">
            <v>2951.0712295107123</v>
          </cell>
          <cell r="I267">
            <v>2426.7992310735272</v>
          </cell>
          <cell r="J267">
            <v>2442.577077606375</v>
          </cell>
        </row>
        <row r="268">
          <cell r="A268" t="str">
            <v>NCKOS_Rd_BR500G</v>
          </cell>
          <cell r="B268" t="str">
            <v>NCKOS</v>
          </cell>
          <cell r="C268" t="str">
            <v>Rd</v>
          </cell>
          <cell r="D268" t="str">
            <v>BR500G</v>
          </cell>
          <cell r="E268">
            <v>0</v>
          </cell>
          <cell r="F268">
            <v>0</v>
          </cell>
          <cell r="G268">
            <v>0</v>
          </cell>
          <cell r="H268">
            <v>21.5</v>
          </cell>
          <cell r="I268">
            <v>1926.8922980241366</v>
          </cell>
          <cell r="J268">
            <v>2428.9909663462913</v>
          </cell>
        </row>
        <row r="269">
          <cell r="A269" t="str">
            <v>NKTOR_LMc_CN500M4</v>
          </cell>
          <cell r="B269" t="str">
            <v>NKTOR</v>
          </cell>
          <cell r="C269" t="str">
            <v>LMc</v>
          </cell>
          <cell r="D269" t="str">
            <v>CN500M4</v>
          </cell>
          <cell r="E269">
            <v>0</v>
          </cell>
          <cell r="F269">
            <v>994.66</v>
          </cell>
          <cell r="G269">
            <v>2970.24</v>
          </cell>
          <cell r="H269">
            <v>2151.96</v>
          </cell>
          <cell r="I269">
            <v>2449.188263373745</v>
          </cell>
          <cell r="J269">
            <v>2417.8028717306497</v>
          </cell>
        </row>
        <row r="270">
          <cell r="A270" t="str">
            <v>NKTOR_LPr_BN330M6</v>
          </cell>
          <cell r="B270" t="str">
            <v>NKTOR</v>
          </cell>
          <cell r="C270" t="str">
            <v>LPr</v>
          </cell>
          <cell r="D270" t="str">
            <v>BN330M6</v>
          </cell>
          <cell r="E270">
            <v>1253.1083800000001</v>
          </cell>
          <cell r="F270">
            <v>2520.1044001030868</v>
          </cell>
          <cell r="G270">
            <v>4365.5832004365566</v>
          </cell>
          <cell r="H270">
            <v>3315.9456003315922</v>
          </cell>
          <cell r="I270">
            <v>2411.9771010426266</v>
          </cell>
          <cell r="J270">
            <v>2394.5383342922569</v>
          </cell>
        </row>
        <row r="271">
          <cell r="A271" t="str">
            <v>EKKRA_TGr_PN005</v>
          </cell>
          <cell r="B271" t="str">
            <v>EKKRA</v>
          </cell>
          <cell r="C271" t="str">
            <v>TGr</v>
          </cell>
          <cell r="D271" t="str">
            <v>PN005</v>
          </cell>
          <cell r="E271">
            <v>0</v>
          </cell>
          <cell r="F271">
            <v>0</v>
          </cell>
          <cell r="G271">
            <v>0</v>
          </cell>
          <cell r="H271">
            <v>0</v>
          </cell>
          <cell r="I271">
            <v>1775.8283540936488</v>
          </cell>
          <cell r="J271">
            <v>2366.216511035138</v>
          </cell>
        </row>
        <row r="272">
          <cell r="A272" t="str">
            <v>WZZIE_TGr_BN330M6</v>
          </cell>
          <cell r="B272" t="str">
            <v>WZZIE</v>
          </cell>
          <cell r="C272" t="str">
            <v>TGr</v>
          </cell>
          <cell r="D272" t="str">
            <v>BN330M6</v>
          </cell>
          <cell r="E272">
            <v>0</v>
          </cell>
          <cell r="F272">
            <v>530.80572856291201</v>
          </cell>
          <cell r="G272">
            <v>2467.8720246787188</v>
          </cell>
          <cell r="H272">
            <v>2509.4520250945193</v>
          </cell>
          <cell r="I272">
            <v>2338.6294528687085</v>
          </cell>
          <cell r="J272">
            <v>2358.0175764688129</v>
          </cell>
        </row>
        <row r="273">
          <cell r="A273" t="str">
            <v>NCKOS_LPr_DR030KG</v>
          </cell>
          <cell r="B273" t="str">
            <v>NCKOS</v>
          </cell>
          <cell r="C273" t="str">
            <v>LPr</v>
          </cell>
          <cell r="D273" t="str">
            <v>DR030KG</v>
          </cell>
          <cell r="E273">
            <v>1026.75</v>
          </cell>
          <cell r="F273">
            <v>1044.33</v>
          </cell>
          <cell r="G273">
            <v>1076.0999999999999</v>
          </cell>
          <cell r="H273">
            <v>1624.5</v>
          </cell>
          <cell r="I273">
            <v>2322.6447948853711</v>
          </cell>
          <cell r="J273">
            <v>2336.9661573167532</v>
          </cell>
        </row>
        <row r="274">
          <cell r="A274" t="str">
            <v>EKKIE_Ksz_DR050KG</v>
          </cell>
          <cell r="B274" t="str">
            <v>EKKIE</v>
          </cell>
          <cell r="C274" t="str">
            <v>Ksz</v>
          </cell>
          <cell r="D274" t="str">
            <v>DR050KG</v>
          </cell>
          <cell r="E274">
            <v>8</v>
          </cell>
          <cell r="F274">
            <v>524.5</v>
          </cell>
          <cell r="G274">
            <v>1744</v>
          </cell>
          <cell r="H274">
            <v>2157.5</v>
          </cell>
          <cell r="I274">
            <v>2250.0802890673494</v>
          </cell>
          <cell r="J274">
            <v>2276.2223112088027</v>
          </cell>
        </row>
        <row r="275">
          <cell r="A275" t="str">
            <v>WPPOZ_LPr_BN330M6</v>
          </cell>
          <cell r="B275" t="str">
            <v>WPPOZ</v>
          </cell>
          <cell r="C275" t="str">
            <v>LPr</v>
          </cell>
          <cell r="D275" t="str">
            <v>BN330M6</v>
          </cell>
          <cell r="E275">
            <v>3682.1990700000006</v>
          </cell>
          <cell r="F275">
            <v>3932.973000106128</v>
          </cell>
          <cell r="G275">
            <v>4446.7632004446759</v>
          </cell>
          <cell r="H275">
            <v>2909.016000290901</v>
          </cell>
          <cell r="I275">
            <v>2364.2261910804227</v>
          </cell>
          <cell r="J275">
            <v>2255.3904315343948</v>
          </cell>
        </row>
        <row r="276">
          <cell r="A276" t="str">
            <v>WZZIE_LPr_DR030KG</v>
          </cell>
          <cell r="B276" t="str">
            <v>WZZIE</v>
          </cell>
          <cell r="C276" t="str">
            <v>LPr</v>
          </cell>
          <cell r="D276" t="str">
            <v>DR030KG</v>
          </cell>
          <cell r="E276">
            <v>182.4</v>
          </cell>
          <cell r="F276">
            <v>1555.2</v>
          </cell>
          <cell r="G276">
            <v>1285.2</v>
          </cell>
          <cell r="H276">
            <v>1747.8</v>
          </cell>
          <cell r="I276">
            <v>2137.1580289200842</v>
          </cell>
          <cell r="J276">
            <v>2239.4644414603918</v>
          </cell>
        </row>
        <row r="277">
          <cell r="A277" t="str">
            <v>NCKOS_TGr_BN330M6</v>
          </cell>
          <cell r="B277" t="str">
            <v>NCKOS</v>
          </cell>
          <cell r="C277" t="str">
            <v>TGr</v>
          </cell>
          <cell r="D277" t="str">
            <v>BN330M6</v>
          </cell>
          <cell r="E277">
            <v>0</v>
          </cell>
          <cell r="F277">
            <v>406.92960167745599</v>
          </cell>
          <cell r="G277">
            <v>1756.2600175625996</v>
          </cell>
          <cell r="H277">
            <v>2162.9520216295209</v>
          </cell>
          <cell r="I277">
            <v>2204.1229111575449</v>
          </cell>
          <cell r="J277">
            <v>2238.6842342786535</v>
          </cell>
        </row>
        <row r="278">
          <cell r="A278" t="str">
            <v>SOOPO_Rd_CN500M4</v>
          </cell>
          <cell r="B278" t="str">
            <v>SOOPO</v>
          </cell>
          <cell r="C278" t="str">
            <v>Rd</v>
          </cell>
          <cell r="D278" t="str">
            <v>CN500M4</v>
          </cell>
          <cell r="E278">
            <v>0</v>
          </cell>
          <cell r="F278">
            <v>0</v>
          </cell>
          <cell r="G278">
            <v>1013.52</v>
          </cell>
          <cell r="H278">
            <v>2637.36</v>
          </cell>
          <cell r="I278">
            <v>2150.6950847197422</v>
          </cell>
          <cell r="J278">
            <v>2119.9951521262601</v>
          </cell>
        </row>
        <row r="279">
          <cell r="A279" t="str">
            <v>NKOLS_Rd_BN330M6</v>
          </cell>
          <cell r="B279" t="str">
            <v>NKOLS</v>
          </cell>
          <cell r="C279" t="str">
            <v>Rd</v>
          </cell>
          <cell r="D279" t="str">
            <v>BN330M6</v>
          </cell>
          <cell r="E279">
            <v>0</v>
          </cell>
          <cell r="F279">
            <v>0</v>
          </cell>
          <cell r="G279">
            <v>568.0224000568021</v>
          </cell>
          <cell r="H279">
            <v>1934.0640001934057</v>
          </cell>
          <cell r="I279">
            <v>1921.6515181782347</v>
          </cell>
          <cell r="J279">
            <v>2085.5441769209965</v>
          </cell>
        </row>
        <row r="280">
          <cell r="A280" t="str">
            <v>WPPOZ_PU_BN330M6</v>
          </cell>
          <cell r="B280" t="str">
            <v>WPPOZ</v>
          </cell>
          <cell r="C280" t="str">
            <v>PU</v>
          </cell>
          <cell r="D280" t="str">
            <v>BN330M6</v>
          </cell>
          <cell r="E280">
            <v>0</v>
          </cell>
          <cell r="F280">
            <v>0</v>
          </cell>
          <cell r="G280">
            <v>0</v>
          </cell>
          <cell r="H280">
            <v>0</v>
          </cell>
          <cell r="I280">
            <v>1623.492666898235</v>
          </cell>
          <cell r="J280">
            <v>2028.2392340989845</v>
          </cell>
        </row>
        <row r="281">
          <cell r="A281" t="str">
            <v>EKKIE_Rd_BR500G</v>
          </cell>
          <cell r="B281" t="str">
            <v>EKKIE</v>
          </cell>
          <cell r="C281" t="str">
            <v>Rd</v>
          </cell>
          <cell r="D281" t="str">
            <v>BR500G</v>
          </cell>
          <cell r="E281">
            <v>0</v>
          </cell>
          <cell r="F281">
            <v>0</v>
          </cell>
          <cell r="G281">
            <v>0</v>
          </cell>
          <cell r="H281">
            <v>64.599999999999994</v>
          </cell>
          <cell r="I281">
            <v>1876.0659396320034</v>
          </cell>
          <cell r="J281">
            <v>2007.9234448078234</v>
          </cell>
        </row>
        <row r="282">
          <cell r="A282" t="str">
            <v>NCKOS_LMc_CN500M4</v>
          </cell>
          <cell r="B282" t="str">
            <v>NCKOS</v>
          </cell>
          <cell r="C282" t="str">
            <v>LMc</v>
          </cell>
          <cell r="D282" t="str">
            <v>CN500M4</v>
          </cell>
          <cell r="E282">
            <v>0</v>
          </cell>
          <cell r="F282">
            <v>221.52</v>
          </cell>
          <cell r="G282">
            <v>258.95999999999998</v>
          </cell>
          <cell r="H282">
            <v>168.72</v>
          </cell>
          <cell r="I282">
            <v>2039.5886731578819</v>
          </cell>
          <cell r="J282">
            <v>2002.5112707365079</v>
          </cell>
        </row>
        <row r="283">
          <cell r="A283" t="str">
            <v>NKTOR_LMc_BR500G</v>
          </cell>
          <cell r="B283" t="str">
            <v>NKTOR</v>
          </cell>
          <cell r="C283" t="str">
            <v>LMc</v>
          </cell>
          <cell r="D283" t="str">
            <v>BR500G</v>
          </cell>
          <cell r="E283">
            <v>0</v>
          </cell>
          <cell r="F283">
            <v>1693.7</v>
          </cell>
          <cell r="G283">
            <v>3684</v>
          </cell>
          <cell r="H283">
            <v>3084.3</v>
          </cell>
          <cell r="I283">
            <v>2265.59888981826</v>
          </cell>
          <cell r="J283">
            <v>1997.6240832311234</v>
          </cell>
        </row>
        <row r="284">
          <cell r="A284" t="str">
            <v>EKKIE_TGr_BN330M6</v>
          </cell>
          <cell r="B284" t="str">
            <v>EKKIE</v>
          </cell>
          <cell r="C284" t="str">
            <v>TGr</v>
          </cell>
          <cell r="D284" t="str">
            <v>BN330M6</v>
          </cell>
          <cell r="E284">
            <v>0</v>
          </cell>
          <cell r="F284">
            <v>1279.3968052929363</v>
          </cell>
          <cell r="G284">
            <v>2803.2840280328387</v>
          </cell>
          <cell r="H284">
            <v>2228.2920222829202</v>
          </cell>
          <cell r="I284">
            <v>2008.314880309955</v>
          </cell>
          <cell r="J284">
            <v>1980.6893782465809</v>
          </cell>
        </row>
        <row r="285">
          <cell r="A285" t="str">
            <v>NCSCZ_Rd_BR500G</v>
          </cell>
          <cell r="B285" t="str">
            <v>NCSCZ</v>
          </cell>
          <cell r="C285" t="str">
            <v>Rd</v>
          </cell>
          <cell r="D285" t="str">
            <v>BR500G</v>
          </cell>
          <cell r="E285">
            <v>0</v>
          </cell>
          <cell r="F285">
            <v>0</v>
          </cell>
          <cell r="G285">
            <v>0</v>
          </cell>
          <cell r="H285">
            <v>63.8</v>
          </cell>
          <cell r="I285">
            <v>1715.8666668557248</v>
          </cell>
          <cell r="J285">
            <v>1971.5106901811005</v>
          </cell>
        </row>
        <row r="286">
          <cell r="A286" t="str">
            <v>WZZIE_LPr_CN500S</v>
          </cell>
          <cell r="B286" t="str">
            <v>WZZIE</v>
          </cell>
          <cell r="C286" t="str">
            <v>LPr</v>
          </cell>
          <cell r="D286" t="str">
            <v>CN500S</v>
          </cell>
          <cell r="E286">
            <v>1503.12</v>
          </cell>
          <cell r="F286">
            <v>9061.7999999999993</v>
          </cell>
          <cell r="G286">
            <v>2265.6</v>
          </cell>
          <cell r="H286">
            <v>4547.04</v>
          </cell>
          <cell r="I286">
            <v>2090.0293685613397</v>
          </cell>
          <cell r="J286">
            <v>1951.272278670644</v>
          </cell>
        </row>
        <row r="287">
          <cell r="A287" t="str">
            <v>SOOPO_TGr_BN660S</v>
          </cell>
          <cell r="B287" t="str">
            <v>SOOPO</v>
          </cell>
          <cell r="C287" t="str">
            <v>TGr</v>
          </cell>
          <cell r="D287" t="str">
            <v>BN660S</v>
          </cell>
          <cell r="E287">
            <v>0</v>
          </cell>
          <cell r="F287">
            <v>0</v>
          </cell>
          <cell r="G287">
            <v>0</v>
          </cell>
          <cell r="H287">
            <v>66.527999787110389</v>
          </cell>
          <cell r="I287">
            <v>1762.2276925138663</v>
          </cell>
          <cell r="J287">
            <v>1882.0966024423133</v>
          </cell>
        </row>
        <row r="288">
          <cell r="A288" t="str">
            <v>WWWRO_LPr_BN330M6</v>
          </cell>
          <cell r="B288" t="str">
            <v>WWWRO</v>
          </cell>
          <cell r="C288" t="str">
            <v>LPr</v>
          </cell>
          <cell r="D288" t="str">
            <v>BN330M6</v>
          </cell>
          <cell r="E288">
            <v>704.60557200000005</v>
          </cell>
          <cell r="F288">
            <v>1441.4994000597248</v>
          </cell>
          <cell r="G288">
            <v>2928.9744002928969</v>
          </cell>
          <cell r="H288">
            <v>2428.0344002428028</v>
          </cell>
          <cell r="I288">
            <v>1885.3161092582886</v>
          </cell>
          <cell r="J288">
            <v>1856.6856612826405</v>
          </cell>
        </row>
        <row r="289">
          <cell r="A289" t="str">
            <v>WOOST_Rd_BR500G</v>
          </cell>
          <cell r="B289" t="str">
            <v>WOOST</v>
          </cell>
          <cell r="C289" t="str">
            <v>Rd</v>
          </cell>
          <cell r="D289" t="str">
            <v>BR500G</v>
          </cell>
          <cell r="E289">
            <v>0</v>
          </cell>
          <cell r="F289">
            <v>0</v>
          </cell>
          <cell r="G289">
            <v>0</v>
          </cell>
          <cell r="H289">
            <v>42</v>
          </cell>
          <cell r="I289">
            <v>1653.4386969088036</v>
          </cell>
          <cell r="J289">
            <v>1829.4887798428019</v>
          </cell>
        </row>
        <row r="290">
          <cell r="A290" t="str">
            <v>NCSCZ_LPr_DR030KG</v>
          </cell>
          <cell r="B290" t="str">
            <v>NCSCZ</v>
          </cell>
          <cell r="C290" t="str">
            <v>LPr</v>
          </cell>
          <cell r="D290" t="str">
            <v>DR030KG</v>
          </cell>
          <cell r="E290">
            <v>139.80000000000001</v>
          </cell>
          <cell r="F290">
            <v>796.2</v>
          </cell>
          <cell r="G290">
            <v>991.5</v>
          </cell>
          <cell r="H290">
            <v>1623.3</v>
          </cell>
          <cell r="I290">
            <v>1864.8786194734453</v>
          </cell>
          <cell r="J290">
            <v>1780.9649839994258</v>
          </cell>
        </row>
        <row r="291">
          <cell r="A291" t="str">
            <v>NCGAN_TGr_PN005</v>
          </cell>
          <cell r="B291" t="str">
            <v>NCGAN</v>
          </cell>
          <cell r="C291" t="str">
            <v>TGr</v>
          </cell>
          <cell r="D291" t="str">
            <v>PN005</v>
          </cell>
          <cell r="E291">
            <v>0</v>
          </cell>
          <cell r="F291">
            <v>0</v>
          </cell>
          <cell r="G291">
            <v>0</v>
          </cell>
          <cell r="H291">
            <v>0</v>
          </cell>
          <cell r="I291">
            <v>1033.4772178315177</v>
          </cell>
          <cell r="J291">
            <v>1768.1476554357619</v>
          </cell>
        </row>
        <row r="292">
          <cell r="A292" t="str">
            <v>EKKIE_LMc_BR500G</v>
          </cell>
          <cell r="B292" t="str">
            <v>EKKIE</v>
          </cell>
          <cell r="C292" t="str">
            <v>LMc</v>
          </cell>
          <cell r="D292" t="str">
            <v>BR500G</v>
          </cell>
          <cell r="E292">
            <v>0</v>
          </cell>
          <cell r="F292">
            <v>768.3</v>
          </cell>
          <cell r="G292">
            <v>2244.5</v>
          </cell>
          <cell r="H292">
            <v>2060.9</v>
          </cell>
          <cell r="I292">
            <v>1797.588837749212</v>
          </cell>
          <cell r="J292">
            <v>1737.8780225753026</v>
          </cell>
        </row>
        <row r="293">
          <cell r="A293" t="str">
            <v>NKOLS_LPr_BN330M6</v>
          </cell>
          <cell r="B293" t="str">
            <v>NKOLS</v>
          </cell>
          <cell r="C293" t="str">
            <v>LPr</v>
          </cell>
          <cell r="D293" t="str">
            <v>BN330M6</v>
          </cell>
          <cell r="E293">
            <v>764.85205566000025</v>
          </cell>
          <cell r="F293">
            <v>1520.4024000531113</v>
          </cell>
          <cell r="G293">
            <v>2320.0056002320002</v>
          </cell>
          <cell r="H293">
            <v>1838.073600183807</v>
          </cell>
          <cell r="I293">
            <v>1789.5938946770455</v>
          </cell>
          <cell r="J293">
            <v>1712.7899482581988</v>
          </cell>
        </row>
        <row r="294">
          <cell r="A294" t="str">
            <v>SKTYC_PU_BN330M6</v>
          </cell>
          <cell r="B294" t="str">
            <v>SKTYC</v>
          </cell>
          <cell r="C294" t="str">
            <v>PU</v>
          </cell>
          <cell r="D294" t="str">
            <v>BN330M6</v>
          </cell>
          <cell r="E294">
            <v>0</v>
          </cell>
          <cell r="F294">
            <v>0</v>
          </cell>
          <cell r="G294">
            <v>0</v>
          </cell>
          <cell r="H294">
            <v>0</v>
          </cell>
          <cell r="I294">
            <v>1624.4726362303916</v>
          </cell>
          <cell r="J294">
            <v>1712.0783232588283</v>
          </cell>
        </row>
        <row r="295">
          <cell r="A295" t="str">
            <v>EKKIE_LPr_BN330M6</v>
          </cell>
          <cell r="B295" t="str">
            <v>EKKIE</v>
          </cell>
          <cell r="C295" t="str">
            <v>LPr</v>
          </cell>
          <cell r="D295" t="str">
            <v>BN330M6</v>
          </cell>
          <cell r="E295">
            <v>979.18888260240021</v>
          </cell>
          <cell r="F295">
            <v>1580.5152000435048</v>
          </cell>
          <cell r="G295">
            <v>2741.5080002741497</v>
          </cell>
          <cell r="H295">
            <v>2196.8496002196844</v>
          </cell>
          <cell r="I295">
            <v>1773.8140912402012</v>
          </cell>
          <cell r="J295">
            <v>1706.8207118048701</v>
          </cell>
        </row>
        <row r="296">
          <cell r="A296" t="str">
            <v>NKOLS_TGr_BN330M6</v>
          </cell>
          <cell r="B296" t="str">
            <v>NKOLS</v>
          </cell>
          <cell r="C296" t="str">
            <v>TGr</v>
          </cell>
          <cell r="D296" t="str">
            <v>BN330M6</v>
          </cell>
          <cell r="E296">
            <v>0</v>
          </cell>
          <cell r="F296">
            <v>465.04260224373598</v>
          </cell>
          <cell r="G296">
            <v>1557.7056155770556</v>
          </cell>
          <cell r="H296">
            <v>1599.8400159983998</v>
          </cell>
          <cell r="I296">
            <v>1630.641574926799</v>
          </cell>
          <cell r="J296">
            <v>1669.4609373706808</v>
          </cell>
        </row>
        <row r="297">
          <cell r="A297" t="str">
            <v>CLLOD_PU_CN500M4</v>
          </cell>
          <cell r="B297" t="str">
            <v>CLLOD</v>
          </cell>
          <cell r="C297" t="str">
            <v>PU</v>
          </cell>
          <cell r="D297" t="str">
            <v>CN500M4</v>
          </cell>
          <cell r="E297">
            <v>0</v>
          </cell>
          <cell r="F297">
            <v>0</v>
          </cell>
          <cell r="G297">
            <v>0</v>
          </cell>
          <cell r="H297">
            <v>0</v>
          </cell>
          <cell r="I297">
            <v>1390.3525023895691</v>
          </cell>
          <cell r="J297">
            <v>1665.159127133247</v>
          </cell>
        </row>
        <row r="298">
          <cell r="A298" t="str">
            <v>NKTOR_LPr_DR030KG</v>
          </cell>
          <cell r="B298" t="str">
            <v>NKTOR</v>
          </cell>
          <cell r="C298" t="str">
            <v>LPr</v>
          </cell>
          <cell r="D298" t="str">
            <v>DR030KG</v>
          </cell>
          <cell r="E298">
            <v>2244.69</v>
          </cell>
          <cell r="F298">
            <v>1395.6</v>
          </cell>
          <cell r="G298">
            <v>1288.2</v>
          </cell>
          <cell r="H298">
            <v>1829.4</v>
          </cell>
          <cell r="I298">
            <v>1786.4641243806523</v>
          </cell>
          <cell r="J298">
            <v>1654.7773440780734</v>
          </cell>
        </row>
        <row r="299">
          <cell r="A299" t="str">
            <v>SOOPO_LPr_DR030KG</v>
          </cell>
          <cell r="B299" t="str">
            <v>SOOPO</v>
          </cell>
          <cell r="C299" t="str">
            <v>LPr</v>
          </cell>
          <cell r="D299" t="str">
            <v>DR030KG</v>
          </cell>
          <cell r="E299">
            <v>1011</v>
          </cell>
          <cell r="F299">
            <v>884.1</v>
          </cell>
          <cell r="G299">
            <v>1091.4000000000001</v>
          </cell>
          <cell r="H299">
            <v>1498.2</v>
          </cell>
          <cell r="I299">
            <v>1755.0693206969186</v>
          </cell>
          <cell r="J299">
            <v>1650.5088273428366</v>
          </cell>
        </row>
        <row r="300">
          <cell r="A300" t="str">
            <v>WOOST_TGr_BN330M6</v>
          </cell>
          <cell r="B300" t="str">
            <v>WOOST</v>
          </cell>
          <cell r="C300" t="str">
            <v>TGr</v>
          </cell>
          <cell r="D300" t="str">
            <v>BN330M6</v>
          </cell>
          <cell r="E300">
            <v>0</v>
          </cell>
          <cell r="F300">
            <v>222.35400105732003</v>
          </cell>
          <cell r="G300">
            <v>1437.2424143724234</v>
          </cell>
          <cell r="H300">
            <v>1853.042418530423</v>
          </cell>
          <cell r="I300">
            <v>1836.738568590911</v>
          </cell>
          <cell r="J300">
            <v>1596.1347015169029</v>
          </cell>
        </row>
        <row r="301">
          <cell r="A301" t="str">
            <v>EKKRA_PU_CN500M4</v>
          </cell>
          <cell r="B301" t="str">
            <v>EKKRA</v>
          </cell>
          <cell r="C301" t="str">
            <v>PU</v>
          </cell>
          <cell r="D301" t="str">
            <v>CN500M4</v>
          </cell>
          <cell r="E301">
            <v>0</v>
          </cell>
          <cell r="F301">
            <v>0</v>
          </cell>
          <cell r="G301">
            <v>0</v>
          </cell>
          <cell r="H301">
            <v>0</v>
          </cell>
          <cell r="I301">
            <v>1521.1756266451089</v>
          </cell>
          <cell r="J301">
            <v>1572.7498205024724</v>
          </cell>
        </row>
        <row r="302">
          <cell r="A302" t="str">
            <v>CWWAR_Mlr_BN330S</v>
          </cell>
          <cell r="B302" t="str">
            <v>CWWAR</v>
          </cell>
          <cell r="C302" t="str">
            <v>Mlr</v>
          </cell>
          <cell r="D302" t="str">
            <v>BN330S</v>
          </cell>
          <cell r="E302">
            <v>0</v>
          </cell>
          <cell r="F302">
            <v>0</v>
          </cell>
          <cell r="G302">
            <v>0</v>
          </cell>
          <cell r="H302">
            <v>0</v>
          </cell>
          <cell r="I302">
            <v>1326.2652894336679</v>
          </cell>
          <cell r="J302">
            <v>1570.5225115469759</v>
          </cell>
        </row>
        <row r="303">
          <cell r="A303" t="str">
            <v>WPPOZ_PU_DR030KG</v>
          </cell>
          <cell r="B303" t="str">
            <v>WPPOZ</v>
          </cell>
          <cell r="C303" t="str">
            <v>PU</v>
          </cell>
          <cell r="D303" t="str">
            <v>DR030KG</v>
          </cell>
          <cell r="E303">
            <v>0</v>
          </cell>
          <cell r="F303">
            <v>0</v>
          </cell>
          <cell r="G303">
            <v>0</v>
          </cell>
          <cell r="H303">
            <v>0</v>
          </cell>
          <cell r="I303">
            <v>1401.3328606687264</v>
          </cell>
          <cell r="J303">
            <v>1557.571338752856</v>
          </cell>
        </row>
        <row r="304">
          <cell r="A304" t="str">
            <v>SOOPO_Rd_BN330M6</v>
          </cell>
          <cell r="B304" t="str">
            <v>SOOPO</v>
          </cell>
          <cell r="C304" t="str">
            <v>Rd</v>
          </cell>
          <cell r="D304" t="str">
            <v>BN330M6</v>
          </cell>
          <cell r="E304">
            <v>0</v>
          </cell>
          <cell r="F304">
            <v>0</v>
          </cell>
          <cell r="G304">
            <v>756.28080007562801</v>
          </cell>
          <cell r="H304">
            <v>1773.7632001773761</v>
          </cell>
          <cell r="I304">
            <v>1443.4376163168031</v>
          </cell>
          <cell r="J304">
            <v>1524.3612781023103</v>
          </cell>
        </row>
        <row r="305">
          <cell r="A305" t="str">
            <v>NCSCZ_LMc_BR500G</v>
          </cell>
          <cell r="B305" t="str">
            <v>NCSCZ</v>
          </cell>
          <cell r="C305" t="str">
            <v>LMc</v>
          </cell>
          <cell r="D305" t="str">
            <v>BR500G</v>
          </cell>
          <cell r="E305">
            <v>0</v>
          </cell>
          <cell r="F305">
            <v>348.02</v>
          </cell>
          <cell r="G305">
            <v>1037.7</v>
          </cell>
          <cell r="H305">
            <v>1422.7</v>
          </cell>
          <cell r="I305">
            <v>1510.0631069136489</v>
          </cell>
          <cell r="J305">
            <v>1512.7408270775225</v>
          </cell>
        </row>
        <row r="306">
          <cell r="A306" t="str">
            <v>NCKOS_LPr_BN330M6</v>
          </cell>
          <cell r="B306" t="str">
            <v>NCKOS</v>
          </cell>
          <cell r="C306" t="str">
            <v>LPr</v>
          </cell>
          <cell r="D306" t="str">
            <v>BN330M6</v>
          </cell>
          <cell r="E306">
            <v>486.24646000000007</v>
          </cell>
          <cell r="F306">
            <v>890.88516002885262</v>
          </cell>
          <cell r="G306">
            <v>1590.0984001590091</v>
          </cell>
          <cell r="H306">
            <v>1526.2632001526256</v>
          </cell>
          <cell r="I306">
            <v>1509.0698624441509</v>
          </cell>
          <cell r="J306">
            <v>1498.4444597059053</v>
          </cell>
        </row>
        <row r="307">
          <cell r="A307" t="str">
            <v>NCSCZ_LMc_CN500M4</v>
          </cell>
          <cell r="B307" t="str">
            <v>NCSCZ</v>
          </cell>
          <cell r="C307" t="str">
            <v>LMc</v>
          </cell>
          <cell r="D307" t="str">
            <v>CN500M4</v>
          </cell>
          <cell r="E307">
            <v>0</v>
          </cell>
          <cell r="F307">
            <v>184.08</v>
          </cell>
          <cell r="G307">
            <v>457.44</v>
          </cell>
          <cell r="H307">
            <v>372.12</v>
          </cell>
          <cell r="I307">
            <v>1562.348780885251</v>
          </cell>
          <cell r="J307">
            <v>1488.7526639430575</v>
          </cell>
        </row>
        <row r="308">
          <cell r="A308" t="str">
            <v>EKKIE_LMc_CN500M4</v>
          </cell>
          <cell r="B308" t="str">
            <v>EKKIE</v>
          </cell>
          <cell r="C308" t="str">
            <v>LMc</v>
          </cell>
          <cell r="D308" t="str">
            <v>CN500M4</v>
          </cell>
          <cell r="E308">
            <v>0</v>
          </cell>
          <cell r="F308">
            <v>197.52</v>
          </cell>
          <cell r="G308">
            <v>594.72</v>
          </cell>
          <cell r="H308">
            <v>644.52</v>
          </cell>
          <cell r="I308">
            <v>1498.4926441511907</v>
          </cell>
          <cell r="J308">
            <v>1421.1083259832719</v>
          </cell>
        </row>
        <row r="309">
          <cell r="A309" t="str">
            <v>EKKIE_LPr_DR030KG</v>
          </cell>
          <cell r="B309" t="str">
            <v>EKKIE</v>
          </cell>
          <cell r="C309" t="str">
            <v>LPr</v>
          </cell>
          <cell r="D309" t="str">
            <v>DR030KG</v>
          </cell>
          <cell r="E309">
            <v>862.76487180000004</v>
          </cell>
          <cell r="F309">
            <v>2032.5</v>
          </cell>
          <cell r="G309">
            <v>2617.8000000000002</v>
          </cell>
          <cell r="H309">
            <v>2102.6999999999998</v>
          </cell>
          <cell r="I309">
            <v>1508.2298488139988</v>
          </cell>
          <cell r="J309">
            <v>1407.935533624918</v>
          </cell>
        </row>
        <row r="310">
          <cell r="A310" t="str">
            <v>NKOLS_Rd_BR500G</v>
          </cell>
          <cell r="B310" t="str">
            <v>NKOLS</v>
          </cell>
          <cell r="C310" t="str">
            <v>Rd</v>
          </cell>
          <cell r="D310" t="str">
            <v>BR500G</v>
          </cell>
          <cell r="E310">
            <v>0</v>
          </cell>
          <cell r="F310">
            <v>0</v>
          </cell>
          <cell r="G310">
            <v>0</v>
          </cell>
          <cell r="H310">
            <v>52.6</v>
          </cell>
          <cell r="I310">
            <v>1262.6110983075012</v>
          </cell>
          <cell r="J310">
            <v>1390.3424831492741</v>
          </cell>
        </row>
        <row r="311">
          <cell r="A311" t="str">
            <v>NCSCZ_LPr_BN330M6</v>
          </cell>
          <cell r="B311" t="str">
            <v>NCSCZ</v>
          </cell>
          <cell r="C311" t="str">
            <v>LPr</v>
          </cell>
          <cell r="D311" t="str">
            <v>BN330M6</v>
          </cell>
          <cell r="E311">
            <v>284.99922000000004</v>
          </cell>
          <cell r="F311">
            <v>681.52273202298386</v>
          </cell>
          <cell r="G311">
            <v>1761.4080001761406</v>
          </cell>
          <cell r="H311">
            <v>1714.0464001714045</v>
          </cell>
          <cell r="I311">
            <v>1336.1271438588142</v>
          </cell>
          <cell r="J311">
            <v>1364.82781264817</v>
          </cell>
        </row>
        <row r="312">
          <cell r="A312" t="str">
            <v>NKTOR_Rd_BR500G</v>
          </cell>
          <cell r="B312" t="str">
            <v>NKTOR</v>
          </cell>
          <cell r="C312" t="str">
            <v>Rd</v>
          </cell>
          <cell r="D312" t="str">
            <v>BR500G</v>
          </cell>
          <cell r="E312">
            <v>0</v>
          </cell>
          <cell r="F312">
            <v>0</v>
          </cell>
          <cell r="G312">
            <v>0</v>
          </cell>
          <cell r="H312">
            <v>85.8</v>
          </cell>
          <cell r="I312">
            <v>1196.4310152752153</v>
          </cell>
          <cell r="J312">
            <v>1330.1511697032106</v>
          </cell>
        </row>
        <row r="313">
          <cell r="A313" t="str">
            <v>NCKOS_LPr_CN500M4</v>
          </cell>
          <cell r="B313" t="str">
            <v>NCKOS</v>
          </cell>
          <cell r="C313" t="str">
            <v>LPr</v>
          </cell>
          <cell r="D313" t="str">
            <v>CN500M4</v>
          </cell>
          <cell r="E313">
            <v>183.16</v>
          </cell>
          <cell r="F313">
            <v>570.6</v>
          </cell>
          <cell r="G313">
            <v>1860.36</v>
          </cell>
          <cell r="H313">
            <v>1087.56</v>
          </cell>
          <cell r="I313">
            <v>1215.4733675590012</v>
          </cell>
          <cell r="J313">
            <v>1315.1565050548516</v>
          </cell>
        </row>
        <row r="314">
          <cell r="A314" t="str">
            <v>CLLOD_TGr_PN005</v>
          </cell>
          <cell r="B314" t="str">
            <v>CLLOD</v>
          </cell>
          <cell r="C314" t="str">
            <v>TGr</v>
          </cell>
          <cell r="D314" t="str">
            <v>PN005</v>
          </cell>
          <cell r="E314">
            <v>0</v>
          </cell>
          <cell r="F314">
            <v>0</v>
          </cell>
          <cell r="G314">
            <v>0</v>
          </cell>
          <cell r="H314">
            <v>0</v>
          </cell>
          <cell r="I314">
            <v>1006.9546544340135</v>
          </cell>
          <cell r="J314">
            <v>1248.2555339234821</v>
          </cell>
        </row>
        <row r="315">
          <cell r="A315" t="str">
            <v>WZZIE_Rd_BR500G</v>
          </cell>
          <cell r="B315" t="str">
            <v>WZZIE</v>
          </cell>
          <cell r="C315" t="str">
            <v>Rd</v>
          </cell>
          <cell r="D315" t="str">
            <v>BR500G</v>
          </cell>
          <cell r="E315">
            <v>0</v>
          </cell>
          <cell r="F315">
            <v>0</v>
          </cell>
          <cell r="G315">
            <v>0</v>
          </cell>
          <cell r="H315">
            <v>42.6</v>
          </cell>
          <cell r="I315">
            <v>1083.6765044932199</v>
          </cell>
          <cell r="J315">
            <v>1223.616538286612</v>
          </cell>
        </row>
        <row r="316">
          <cell r="A316" t="str">
            <v>EKKRA_LMc_BR500G</v>
          </cell>
          <cell r="B316" t="str">
            <v>EKKRA</v>
          </cell>
          <cell r="C316" t="str">
            <v>LMc</v>
          </cell>
          <cell r="D316" t="str">
            <v>BR500G</v>
          </cell>
          <cell r="E316">
            <v>0</v>
          </cell>
          <cell r="F316">
            <v>484.3</v>
          </cell>
          <cell r="G316">
            <v>1535</v>
          </cell>
          <cell r="H316">
            <v>1689.5</v>
          </cell>
          <cell r="I316">
            <v>1272.0451868229052</v>
          </cell>
          <cell r="J316">
            <v>1222.6601936131215</v>
          </cell>
        </row>
        <row r="317">
          <cell r="A317" t="str">
            <v>NCKOS_TGr_PN005</v>
          </cell>
          <cell r="B317" t="str">
            <v>NCKOS</v>
          </cell>
          <cell r="C317" t="str">
            <v>TGr</v>
          </cell>
          <cell r="D317" t="str">
            <v>PN005</v>
          </cell>
          <cell r="E317">
            <v>0</v>
          </cell>
          <cell r="F317">
            <v>0</v>
          </cell>
          <cell r="G317">
            <v>0</v>
          </cell>
          <cell r="H317">
            <v>0</v>
          </cell>
          <cell r="I317">
            <v>758.77846347913783</v>
          </cell>
          <cell r="J317">
            <v>1222.1966225611168</v>
          </cell>
        </row>
        <row r="318">
          <cell r="A318" t="str">
            <v>SOOPO_TGr_PN005</v>
          </cell>
          <cell r="B318" t="str">
            <v>SOOPO</v>
          </cell>
          <cell r="C318" t="str">
            <v>TGr</v>
          </cell>
          <cell r="D318" t="str">
            <v>PN005</v>
          </cell>
          <cell r="E318">
            <v>0</v>
          </cell>
          <cell r="F318">
            <v>0</v>
          </cell>
          <cell r="G318">
            <v>0</v>
          </cell>
          <cell r="H318">
            <v>0</v>
          </cell>
          <cell r="I318">
            <v>710.77846347913783</v>
          </cell>
          <cell r="J318">
            <v>1222.1966225611168</v>
          </cell>
        </row>
        <row r="319">
          <cell r="A319" t="str">
            <v>CWWAR_TGr_PN005</v>
          </cell>
          <cell r="B319" t="str">
            <v>CWWAR</v>
          </cell>
          <cell r="C319" t="str">
            <v>TGr</v>
          </cell>
          <cell r="D319" t="str">
            <v>PN005</v>
          </cell>
          <cell r="E319">
            <v>0</v>
          </cell>
          <cell r="F319">
            <v>0</v>
          </cell>
          <cell r="G319">
            <v>0</v>
          </cell>
          <cell r="H319">
            <v>0</v>
          </cell>
          <cell r="I319">
            <v>1140.1022725242622</v>
          </cell>
          <cell r="J319">
            <v>1196.1377111987515</v>
          </cell>
        </row>
        <row r="320">
          <cell r="A320" t="str">
            <v>EKKIE_TGr_PN005</v>
          </cell>
          <cell r="B320" t="str">
            <v>EKKIE</v>
          </cell>
          <cell r="C320" t="str">
            <v>TGr</v>
          </cell>
          <cell r="D320" t="str">
            <v>PN005</v>
          </cell>
          <cell r="E320">
            <v>0</v>
          </cell>
          <cell r="F320">
            <v>0</v>
          </cell>
          <cell r="G320">
            <v>0</v>
          </cell>
          <cell r="H320">
            <v>0</v>
          </cell>
          <cell r="I320">
            <v>1011.8022725242622</v>
          </cell>
          <cell r="J320">
            <v>1196.1377111987515</v>
          </cell>
        </row>
        <row r="321">
          <cell r="A321" t="str">
            <v>SKTYC_TGr_PN005</v>
          </cell>
          <cell r="B321" t="str">
            <v>SKTYC</v>
          </cell>
          <cell r="C321" t="str">
            <v>TGr</v>
          </cell>
          <cell r="D321" t="str">
            <v>PN005</v>
          </cell>
          <cell r="E321">
            <v>0</v>
          </cell>
          <cell r="F321">
            <v>0</v>
          </cell>
          <cell r="G321">
            <v>0</v>
          </cell>
          <cell r="H321">
            <v>0</v>
          </cell>
          <cell r="I321">
            <v>1716.0522725242622</v>
          </cell>
          <cell r="J321">
            <v>1196.1377111987515</v>
          </cell>
        </row>
        <row r="322">
          <cell r="A322" t="str">
            <v>WOOST_TGr_PN005</v>
          </cell>
          <cell r="B322" t="str">
            <v>WOOST</v>
          </cell>
          <cell r="C322" t="str">
            <v>TGr</v>
          </cell>
          <cell r="D322" t="str">
            <v>PN005</v>
          </cell>
          <cell r="E322">
            <v>0</v>
          </cell>
          <cell r="F322">
            <v>0</v>
          </cell>
          <cell r="G322">
            <v>0</v>
          </cell>
          <cell r="H322">
            <v>0</v>
          </cell>
          <cell r="I322">
            <v>873.70227252426218</v>
          </cell>
          <cell r="J322">
            <v>1196.1377111987515</v>
          </cell>
        </row>
        <row r="323">
          <cell r="A323" t="str">
            <v>WPPOZ_TGr_PN005</v>
          </cell>
          <cell r="B323" t="str">
            <v>WPPOZ</v>
          </cell>
          <cell r="C323" t="str">
            <v>TGr</v>
          </cell>
          <cell r="D323" t="str">
            <v>PN005</v>
          </cell>
          <cell r="E323">
            <v>0</v>
          </cell>
          <cell r="F323">
            <v>0</v>
          </cell>
          <cell r="G323">
            <v>0</v>
          </cell>
          <cell r="H323">
            <v>0</v>
          </cell>
          <cell r="I323">
            <v>909.75227252426225</v>
          </cell>
          <cell r="J323">
            <v>1196.1377111987515</v>
          </cell>
        </row>
        <row r="324">
          <cell r="A324" t="str">
            <v>WWWRO_TGr_PN005</v>
          </cell>
          <cell r="B324" t="str">
            <v>WWWRO</v>
          </cell>
          <cell r="C324" t="str">
            <v>TGr</v>
          </cell>
          <cell r="D324" t="str">
            <v>PN005</v>
          </cell>
          <cell r="E324">
            <v>0</v>
          </cell>
          <cell r="F324">
            <v>0</v>
          </cell>
          <cell r="G324">
            <v>0</v>
          </cell>
          <cell r="H324">
            <v>0</v>
          </cell>
          <cell r="I324">
            <v>901.15227252426212</v>
          </cell>
          <cell r="J324">
            <v>1196.1377111987515</v>
          </cell>
        </row>
        <row r="325">
          <cell r="A325" t="str">
            <v>WZZIE_TGr_PN005</v>
          </cell>
          <cell r="B325" t="str">
            <v>WZZIE</v>
          </cell>
          <cell r="C325" t="str">
            <v>TGr</v>
          </cell>
          <cell r="D325" t="str">
            <v>PN005</v>
          </cell>
          <cell r="E325">
            <v>0</v>
          </cell>
          <cell r="F325">
            <v>0</v>
          </cell>
          <cell r="G325">
            <v>0</v>
          </cell>
          <cell r="H325">
            <v>0</v>
          </cell>
          <cell r="I325">
            <v>726.00227252426225</v>
          </cell>
          <cell r="J325">
            <v>1196.1377111987515</v>
          </cell>
        </row>
        <row r="326">
          <cell r="A326" t="str">
            <v>NKOLS_LMc_CN500M4</v>
          </cell>
          <cell r="B326" t="str">
            <v>NKOLS</v>
          </cell>
          <cell r="C326" t="str">
            <v>LMc</v>
          </cell>
          <cell r="D326" t="str">
            <v>CN500M4</v>
          </cell>
          <cell r="E326">
            <v>0</v>
          </cell>
          <cell r="F326">
            <v>719.64</v>
          </cell>
          <cell r="G326">
            <v>1321.92</v>
          </cell>
          <cell r="H326">
            <v>1255.92</v>
          </cell>
          <cell r="I326">
            <v>1242.9044029463994</v>
          </cell>
          <cell r="J326">
            <v>1194.0980256396576</v>
          </cell>
        </row>
        <row r="327">
          <cell r="A327" t="str">
            <v>EKKIE_PU_CN500M4</v>
          </cell>
          <cell r="B327" t="str">
            <v>EKKIE</v>
          </cell>
          <cell r="C327" t="str">
            <v>PU</v>
          </cell>
          <cell r="D327" t="str">
            <v>CN500M4</v>
          </cell>
          <cell r="E327">
            <v>0</v>
          </cell>
          <cell r="F327">
            <v>0</v>
          </cell>
          <cell r="G327">
            <v>0</v>
          </cell>
          <cell r="H327">
            <v>0</v>
          </cell>
          <cell r="I327">
            <v>1097.7353964011907</v>
          </cell>
          <cell r="J327">
            <v>1169.4671408701138</v>
          </cell>
        </row>
        <row r="328">
          <cell r="A328" t="str">
            <v>NCGAN_PU_CN500M4</v>
          </cell>
          <cell r="B328" t="str">
            <v>NCGAN</v>
          </cell>
          <cell r="C328" t="str">
            <v>PU</v>
          </cell>
          <cell r="D328" t="str">
            <v>CN500M4</v>
          </cell>
          <cell r="E328">
            <v>0</v>
          </cell>
          <cell r="F328">
            <v>0</v>
          </cell>
          <cell r="G328">
            <v>0</v>
          </cell>
          <cell r="H328">
            <v>0</v>
          </cell>
          <cell r="I328">
            <v>1054.4937886567377</v>
          </cell>
          <cell r="J328">
            <v>1166.2359099818038</v>
          </cell>
        </row>
        <row r="329">
          <cell r="A329" t="str">
            <v>NKOLS_TGr_PN005</v>
          </cell>
          <cell r="B329" t="str">
            <v>NKOLS</v>
          </cell>
          <cell r="C329" t="str">
            <v>TGr</v>
          </cell>
          <cell r="D329" t="str">
            <v>PN005</v>
          </cell>
          <cell r="E329">
            <v>0</v>
          </cell>
          <cell r="F329">
            <v>0</v>
          </cell>
          <cell r="G329">
            <v>0</v>
          </cell>
          <cell r="H329">
            <v>0</v>
          </cell>
          <cell r="I329">
            <v>743.61274790097377</v>
          </cell>
          <cell r="J329">
            <v>1151.8375618827306</v>
          </cell>
        </row>
        <row r="330">
          <cell r="A330" t="str">
            <v>NCSCZ_TGr_PN005</v>
          </cell>
          <cell r="B330" t="str">
            <v>NCSCZ</v>
          </cell>
          <cell r="C330" t="str">
            <v>TGr</v>
          </cell>
          <cell r="D330" t="str">
            <v>PN005</v>
          </cell>
          <cell r="E330">
            <v>0</v>
          </cell>
          <cell r="F330">
            <v>0</v>
          </cell>
          <cell r="G330">
            <v>0</v>
          </cell>
          <cell r="H330">
            <v>0</v>
          </cell>
          <cell r="I330">
            <v>692.77512880548602</v>
          </cell>
          <cell r="J330">
            <v>1149.231670746494</v>
          </cell>
        </row>
        <row r="331">
          <cell r="A331" t="str">
            <v>NKTOR_TGr_PN005</v>
          </cell>
          <cell r="B331" t="str">
            <v>NKTOR</v>
          </cell>
          <cell r="C331" t="str">
            <v>TGr</v>
          </cell>
          <cell r="D331" t="str">
            <v>PN005</v>
          </cell>
          <cell r="E331">
            <v>0</v>
          </cell>
          <cell r="F331">
            <v>0</v>
          </cell>
          <cell r="G331">
            <v>0</v>
          </cell>
          <cell r="H331">
            <v>0</v>
          </cell>
          <cell r="I331">
            <v>739.675128805486</v>
          </cell>
          <cell r="J331">
            <v>1149.231670746494</v>
          </cell>
        </row>
        <row r="332">
          <cell r="A332" t="str">
            <v>EKKRA_LMc_CN500M4</v>
          </cell>
          <cell r="B332" t="str">
            <v>EKKRA</v>
          </cell>
          <cell r="C332" t="str">
            <v>LMc</v>
          </cell>
          <cell r="D332" t="str">
            <v>CN500M4</v>
          </cell>
          <cell r="E332">
            <v>0</v>
          </cell>
          <cell r="F332">
            <v>91.68</v>
          </cell>
          <cell r="G332">
            <v>79.680000000000007</v>
          </cell>
          <cell r="H332">
            <v>13.56</v>
          </cell>
          <cell r="I332">
            <v>1177.7465152219181</v>
          </cell>
          <cell r="J332">
            <v>1139.3647761357377</v>
          </cell>
        </row>
        <row r="333">
          <cell r="A333" t="str">
            <v>NCGAN_LMc_BR500G</v>
          </cell>
          <cell r="B333" t="str">
            <v>NCGAN</v>
          </cell>
          <cell r="C333" t="str">
            <v>LMc</v>
          </cell>
          <cell r="D333" t="str">
            <v>BR500G</v>
          </cell>
          <cell r="E333">
            <v>0</v>
          </cell>
          <cell r="F333">
            <v>1283.8</v>
          </cell>
          <cell r="G333">
            <v>2633</v>
          </cell>
          <cell r="H333">
            <v>2417.3000000000002</v>
          </cell>
          <cell r="I333">
            <v>1662.1768333771679</v>
          </cell>
          <cell r="J333">
            <v>1125.3544462845043</v>
          </cell>
        </row>
        <row r="334">
          <cell r="A334" t="str">
            <v>EKKRA_LPr_CN500M4</v>
          </cell>
          <cell r="B334" t="str">
            <v>EKKRA</v>
          </cell>
          <cell r="C334" t="str">
            <v>LPr</v>
          </cell>
          <cell r="D334" t="str">
            <v>CN500M4</v>
          </cell>
          <cell r="E334">
            <v>367.68</v>
          </cell>
          <cell r="F334">
            <v>1370.76</v>
          </cell>
          <cell r="G334">
            <v>1889.88</v>
          </cell>
          <cell r="H334">
            <v>792.24</v>
          </cell>
          <cell r="I334">
            <v>1178.2589194005755</v>
          </cell>
          <cell r="J334">
            <v>1123.9071814466292</v>
          </cell>
        </row>
        <row r="335">
          <cell r="A335" t="str">
            <v>WWWRO_PU_DR030KG</v>
          </cell>
          <cell r="B335" t="str">
            <v>WWWRO</v>
          </cell>
          <cell r="C335" t="str">
            <v>PU</v>
          </cell>
          <cell r="D335" t="str">
            <v>DR030KG</v>
          </cell>
          <cell r="E335">
            <v>0</v>
          </cell>
          <cell r="F335">
            <v>0</v>
          </cell>
          <cell r="G335">
            <v>0</v>
          </cell>
          <cell r="H335">
            <v>0</v>
          </cell>
          <cell r="I335">
            <v>1024.711296368924</v>
          </cell>
          <cell r="J335">
            <v>1119.339357269324</v>
          </cell>
        </row>
        <row r="336">
          <cell r="A336" t="str">
            <v>WZZIE_LPr_BN330M6</v>
          </cell>
          <cell r="B336" t="str">
            <v>WZZIE</v>
          </cell>
          <cell r="C336" t="str">
            <v>LPr</v>
          </cell>
          <cell r="D336" t="str">
            <v>BN330M6</v>
          </cell>
          <cell r="E336">
            <v>118.32480000000001</v>
          </cell>
          <cell r="F336">
            <v>1723.5504000573565</v>
          </cell>
          <cell r="G336">
            <v>2223.381600222338</v>
          </cell>
          <cell r="H336">
            <v>1537.9848001537985</v>
          </cell>
          <cell r="I336">
            <v>1224.3332614992059</v>
          </cell>
          <cell r="J336">
            <v>1105.5695427272074</v>
          </cell>
        </row>
        <row r="337">
          <cell r="A337" t="str">
            <v>SKTYC_Ksz_DR050KG</v>
          </cell>
          <cell r="B337" t="str">
            <v>SKTYC</v>
          </cell>
          <cell r="C337" t="str">
            <v>Ksz</v>
          </cell>
          <cell r="D337" t="str">
            <v>DR050KG</v>
          </cell>
          <cell r="E337">
            <v>200</v>
          </cell>
          <cell r="F337">
            <v>5600.5</v>
          </cell>
          <cell r="G337">
            <v>2154</v>
          </cell>
          <cell r="H337">
            <v>925</v>
          </cell>
          <cell r="I337">
            <v>1105.6793932791134</v>
          </cell>
          <cell r="J337">
            <v>1088.4876336036812</v>
          </cell>
        </row>
        <row r="338">
          <cell r="A338" t="str">
            <v>WWWRO_PU_CN500M4</v>
          </cell>
          <cell r="B338" t="str">
            <v>WWWRO</v>
          </cell>
          <cell r="C338" t="str">
            <v>PU</v>
          </cell>
          <cell r="D338" t="str">
            <v>CN500M4</v>
          </cell>
          <cell r="E338">
            <v>0</v>
          </cell>
          <cell r="F338">
            <v>0</v>
          </cell>
          <cell r="G338">
            <v>0</v>
          </cell>
          <cell r="H338">
            <v>0</v>
          </cell>
          <cell r="I338">
            <v>986.81746233124102</v>
          </cell>
          <cell r="J338">
            <v>1028.5885069741103</v>
          </cell>
        </row>
        <row r="339">
          <cell r="A339" t="str">
            <v>SOOPO_TGr_BN330M6</v>
          </cell>
          <cell r="B339" t="str">
            <v>SOOPO</v>
          </cell>
          <cell r="C339" t="str">
            <v>TGr</v>
          </cell>
          <cell r="D339" t="str">
            <v>BN330M6</v>
          </cell>
          <cell r="E339">
            <v>0</v>
          </cell>
          <cell r="F339">
            <v>767.44800260172019</v>
          </cell>
          <cell r="G339">
            <v>1325.2536132525356</v>
          </cell>
          <cell r="H339">
            <v>1169.1504116915037</v>
          </cell>
          <cell r="I339">
            <v>1046.0145787921003</v>
          </cell>
          <cell r="J339">
            <v>1014.838121934131</v>
          </cell>
        </row>
        <row r="340">
          <cell r="A340" t="str">
            <v>CLLOD_Yhat_BR500G</v>
          </cell>
          <cell r="B340" t="str">
            <v>CLLOD</v>
          </cell>
          <cell r="C340" t="str">
            <v>Yhat</v>
          </cell>
          <cell r="D340" t="str">
            <v>BR500G</v>
          </cell>
          <cell r="E340">
            <v>0</v>
          </cell>
          <cell r="F340">
            <v>0</v>
          </cell>
          <cell r="G340">
            <v>0</v>
          </cell>
          <cell r="H340">
            <v>0</v>
          </cell>
          <cell r="I340">
            <v>0</v>
          </cell>
          <cell r="J340">
            <v>1000</v>
          </cell>
        </row>
        <row r="341">
          <cell r="A341" t="str">
            <v>CWWAR_Yhat_BR500G</v>
          </cell>
          <cell r="B341" t="str">
            <v>CWWAR</v>
          </cell>
          <cell r="C341" t="str">
            <v>Yhat</v>
          </cell>
          <cell r="D341" t="str">
            <v>BR500G</v>
          </cell>
          <cell r="E341">
            <v>0</v>
          </cell>
          <cell r="F341">
            <v>0</v>
          </cell>
          <cell r="G341">
            <v>0</v>
          </cell>
          <cell r="H341">
            <v>0</v>
          </cell>
          <cell r="I341">
            <v>0</v>
          </cell>
          <cell r="J341">
            <v>1000</v>
          </cell>
        </row>
        <row r="342">
          <cell r="A342" t="str">
            <v>EKKIE_Yhat_BR500G</v>
          </cell>
          <cell r="B342" t="str">
            <v>EKKIE</v>
          </cell>
          <cell r="C342" t="str">
            <v>Yhat</v>
          </cell>
          <cell r="D342" t="str">
            <v>BR500G</v>
          </cell>
          <cell r="E342">
            <v>0</v>
          </cell>
          <cell r="F342">
            <v>0</v>
          </cell>
          <cell r="G342">
            <v>0</v>
          </cell>
          <cell r="H342">
            <v>0</v>
          </cell>
          <cell r="I342">
            <v>0</v>
          </cell>
          <cell r="J342">
            <v>1000</v>
          </cell>
        </row>
        <row r="343">
          <cell r="A343" t="str">
            <v>EKKRA_Yhat_BR500G</v>
          </cell>
          <cell r="B343" t="str">
            <v>EKKRA</v>
          </cell>
          <cell r="C343" t="str">
            <v>Yhat</v>
          </cell>
          <cell r="D343" t="str">
            <v>BR500G</v>
          </cell>
          <cell r="E343">
            <v>0</v>
          </cell>
          <cell r="F343">
            <v>0</v>
          </cell>
          <cell r="G343">
            <v>0</v>
          </cell>
          <cell r="H343">
            <v>0</v>
          </cell>
          <cell r="I343">
            <v>0</v>
          </cell>
          <cell r="J343">
            <v>1000</v>
          </cell>
        </row>
        <row r="344">
          <cell r="A344" t="str">
            <v>NCGAN_Yhat_BR500G</v>
          </cell>
          <cell r="B344" t="str">
            <v>NCGAN</v>
          </cell>
          <cell r="C344" t="str">
            <v>Yhat</v>
          </cell>
          <cell r="D344" t="str">
            <v>BR500G</v>
          </cell>
          <cell r="E344">
            <v>0</v>
          </cell>
          <cell r="F344">
            <v>0</v>
          </cell>
          <cell r="G344">
            <v>0</v>
          </cell>
          <cell r="H344">
            <v>0</v>
          </cell>
          <cell r="I344">
            <v>0</v>
          </cell>
          <cell r="J344">
            <v>1000</v>
          </cell>
        </row>
        <row r="345">
          <cell r="A345" t="str">
            <v>NCKOS_Yhat_BR500G</v>
          </cell>
          <cell r="B345" t="str">
            <v>NCKOS</v>
          </cell>
          <cell r="C345" t="str">
            <v>Yhat</v>
          </cell>
          <cell r="D345" t="str">
            <v>BR500G</v>
          </cell>
          <cell r="E345">
            <v>0</v>
          </cell>
          <cell r="F345">
            <v>0</v>
          </cell>
          <cell r="G345">
            <v>0</v>
          </cell>
          <cell r="H345">
            <v>0</v>
          </cell>
          <cell r="I345">
            <v>0</v>
          </cell>
          <cell r="J345">
            <v>1000</v>
          </cell>
        </row>
        <row r="346">
          <cell r="A346" t="str">
            <v>NCSCZ_Yhat_BR500G</v>
          </cell>
          <cell r="B346" t="str">
            <v>NCSCZ</v>
          </cell>
          <cell r="C346" t="str">
            <v>Yhat</v>
          </cell>
          <cell r="D346" t="str">
            <v>BR500G</v>
          </cell>
          <cell r="E346">
            <v>0</v>
          </cell>
          <cell r="F346">
            <v>0</v>
          </cell>
          <cell r="G346">
            <v>0</v>
          </cell>
          <cell r="H346">
            <v>0</v>
          </cell>
          <cell r="I346">
            <v>0</v>
          </cell>
          <cell r="J346">
            <v>1000</v>
          </cell>
        </row>
        <row r="347">
          <cell r="A347" t="str">
            <v>NKOLS_Yhat_BR500G</v>
          </cell>
          <cell r="B347" t="str">
            <v>NKOLS</v>
          </cell>
          <cell r="C347" t="str">
            <v>Yhat</v>
          </cell>
          <cell r="D347" t="str">
            <v>BR500G</v>
          </cell>
          <cell r="E347">
            <v>0</v>
          </cell>
          <cell r="F347">
            <v>0</v>
          </cell>
          <cell r="G347">
            <v>0</v>
          </cell>
          <cell r="H347">
            <v>0</v>
          </cell>
          <cell r="I347">
            <v>0</v>
          </cell>
          <cell r="J347">
            <v>1000</v>
          </cell>
        </row>
        <row r="348">
          <cell r="A348" t="str">
            <v>NKTOR_Yhat_BR500G</v>
          </cell>
          <cell r="B348" t="str">
            <v>NKTOR</v>
          </cell>
          <cell r="C348" t="str">
            <v>Yhat</v>
          </cell>
          <cell r="D348" t="str">
            <v>BR500G</v>
          </cell>
          <cell r="E348">
            <v>0</v>
          </cell>
          <cell r="F348">
            <v>0</v>
          </cell>
          <cell r="G348">
            <v>0</v>
          </cell>
          <cell r="H348">
            <v>0</v>
          </cell>
          <cell r="I348">
            <v>0</v>
          </cell>
          <cell r="J348">
            <v>1000</v>
          </cell>
        </row>
        <row r="349">
          <cell r="A349" t="str">
            <v>SKTYC_Yhat_BR500G</v>
          </cell>
          <cell r="B349" t="str">
            <v>SKTYC</v>
          </cell>
          <cell r="C349" t="str">
            <v>Yhat</v>
          </cell>
          <cell r="D349" t="str">
            <v>BR500G</v>
          </cell>
          <cell r="E349">
            <v>0</v>
          </cell>
          <cell r="F349">
            <v>0</v>
          </cell>
          <cell r="G349">
            <v>0</v>
          </cell>
          <cell r="H349">
            <v>0</v>
          </cell>
          <cell r="I349">
            <v>0</v>
          </cell>
          <cell r="J349">
            <v>1000</v>
          </cell>
        </row>
        <row r="350">
          <cell r="A350" t="str">
            <v>SOOPO_Yhat_BR500G</v>
          </cell>
          <cell r="B350" t="str">
            <v>SOOPO</v>
          </cell>
          <cell r="C350" t="str">
            <v>Yhat</v>
          </cell>
          <cell r="D350" t="str">
            <v>BR500G</v>
          </cell>
          <cell r="E350">
            <v>0</v>
          </cell>
          <cell r="F350">
            <v>0</v>
          </cell>
          <cell r="G350">
            <v>0</v>
          </cell>
          <cell r="H350">
            <v>0</v>
          </cell>
          <cell r="I350">
            <v>0</v>
          </cell>
          <cell r="J350">
            <v>1000</v>
          </cell>
        </row>
        <row r="351">
          <cell r="A351" t="str">
            <v>WOOST_Yhat_BR500G</v>
          </cell>
          <cell r="B351" t="str">
            <v>WOOST</v>
          </cell>
          <cell r="C351" t="str">
            <v>Yhat</v>
          </cell>
          <cell r="D351" t="str">
            <v>BR500G</v>
          </cell>
          <cell r="E351">
            <v>0</v>
          </cell>
          <cell r="F351">
            <v>0</v>
          </cell>
          <cell r="G351">
            <v>0</v>
          </cell>
          <cell r="H351">
            <v>0</v>
          </cell>
          <cell r="I351">
            <v>0</v>
          </cell>
          <cell r="J351">
            <v>1000</v>
          </cell>
        </row>
        <row r="352">
          <cell r="A352" t="str">
            <v>WPPOZ_Yhat_BR500G</v>
          </cell>
          <cell r="B352" t="str">
            <v>WPPOZ</v>
          </cell>
          <cell r="C352" t="str">
            <v>Yhat</v>
          </cell>
          <cell r="D352" t="str">
            <v>BR500G</v>
          </cell>
          <cell r="E352">
            <v>0</v>
          </cell>
          <cell r="F352">
            <v>0</v>
          </cell>
          <cell r="G352">
            <v>0</v>
          </cell>
          <cell r="H352">
            <v>0</v>
          </cell>
          <cell r="I352">
            <v>0</v>
          </cell>
          <cell r="J352">
            <v>1000</v>
          </cell>
        </row>
        <row r="353">
          <cell r="A353" t="str">
            <v>WWWRO_Yhat_BR500G</v>
          </cell>
          <cell r="B353" t="str">
            <v>WWWRO</v>
          </cell>
          <cell r="C353" t="str">
            <v>Yhat</v>
          </cell>
          <cell r="D353" t="str">
            <v>BR500G</v>
          </cell>
          <cell r="E353">
            <v>0</v>
          </cell>
          <cell r="F353">
            <v>0</v>
          </cell>
          <cell r="G353">
            <v>0</v>
          </cell>
          <cell r="H353">
            <v>0</v>
          </cell>
          <cell r="I353">
            <v>0</v>
          </cell>
          <cell r="J353">
            <v>1000</v>
          </cell>
        </row>
        <row r="354">
          <cell r="A354" t="str">
            <v>WZZIE_Yhat_BR500G</v>
          </cell>
          <cell r="B354" t="str">
            <v>WZZIE</v>
          </cell>
          <cell r="C354" t="str">
            <v>Yhat</v>
          </cell>
          <cell r="D354" t="str">
            <v>BR500G</v>
          </cell>
          <cell r="E354">
            <v>0</v>
          </cell>
          <cell r="F354">
            <v>0</v>
          </cell>
          <cell r="G354">
            <v>0</v>
          </cell>
          <cell r="H354">
            <v>0</v>
          </cell>
          <cell r="I354">
            <v>0</v>
          </cell>
          <cell r="J354">
            <v>1000</v>
          </cell>
        </row>
        <row r="355">
          <cell r="A355" t="str">
            <v>NCGAN_PU_DR030KG</v>
          </cell>
          <cell r="B355" t="str">
            <v>NCGAN</v>
          </cell>
          <cell r="C355" t="str">
            <v>PU</v>
          </cell>
          <cell r="D355" t="str">
            <v>DR030KG</v>
          </cell>
          <cell r="E355">
            <v>0</v>
          </cell>
          <cell r="F355">
            <v>0</v>
          </cell>
          <cell r="G355">
            <v>0</v>
          </cell>
          <cell r="H355">
            <v>0</v>
          </cell>
          <cell r="I355">
            <v>917.49144164875679</v>
          </cell>
          <cell r="J355">
            <v>987.01560593562397</v>
          </cell>
        </row>
        <row r="356">
          <cell r="A356" t="str">
            <v>CLLOD_PU_DR030KG</v>
          </cell>
          <cell r="B356" t="str">
            <v>CLLOD</v>
          </cell>
          <cell r="C356" t="str">
            <v>PU</v>
          </cell>
          <cell r="D356" t="str">
            <v>DR030KG</v>
          </cell>
          <cell r="E356">
            <v>0</v>
          </cell>
          <cell r="F356">
            <v>0</v>
          </cell>
          <cell r="G356">
            <v>0</v>
          </cell>
          <cell r="H356">
            <v>0</v>
          </cell>
          <cell r="I356">
            <v>839.2211670148431</v>
          </cell>
          <cell r="J356">
            <v>946.16144713662709</v>
          </cell>
        </row>
        <row r="357">
          <cell r="A357" t="str">
            <v>NCGAN_PU_BN330M6</v>
          </cell>
          <cell r="B357" t="str">
            <v>NCGAN</v>
          </cell>
          <cell r="C357" t="str">
            <v>PU</v>
          </cell>
          <cell r="D357" t="str">
            <v>BN330M6</v>
          </cell>
          <cell r="E357">
            <v>0</v>
          </cell>
          <cell r="F357">
            <v>0</v>
          </cell>
          <cell r="G357">
            <v>0</v>
          </cell>
          <cell r="H357">
            <v>0</v>
          </cell>
          <cell r="I357">
            <v>819.72165739484012</v>
          </cell>
          <cell r="J357">
            <v>935.95423906842677</v>
          </cell>
        </row>
        <row r="358">
          <cell r="A358" t="str">
            <v>WWWRO_PU_BN330M6</v>
          </cell>
          <cell r="B358" t="str">
            <v>WWWRO</v>
          </cell>
          <cell r="C358" t="str">
            <v>PU</v>
          </cell>
          <cell r="D358" t="str">
            <v>BN330M6</v>
          </cell>
          <cell r="E358">
            <v>0</v>
          </cell>
          <cell r="F358">
            <v>0</v>
          </cell>
          <cell r="G358">
            <v>0</v>
          </cell>
          <cell r="H358">
            <v>0</v>
          </cell>
          <cell r="I358">
            <v>854.01152071869592</v>
          </cell>
          <cell r="J358">
            <v>922.04003296079634</v>
          </cell>
        </row>
        <row r="359">
          <cell r="A359" t="str">
            <v>SOOPO_PU_BR500P</v>
          </cell>
          <cell r="B359" t="str">
            <v>SOOPO</v>
          </cell>
          <cell r="C359" t="str">
            <v>PU</v>
          </cell>
          <cell r="D359" t="str">
            <v>BR500P</v>
          </cell>
          <cell r="E359">
            <v>0</v>
          </cell>
          <cell r="F359">
            <v>26.7</v>
          </cell>
          <cell r="G359">
            <v>576.9</v>
          </cell>
          <cell r="H359">
            <v>815.9</v>
          </cell>
          <cell r="I359">
            <v>852.45987547771688</v>
          </cell>
          <cell r="J359">
            <v>880.32587636324615</v>
          </cell>
        </row>
        <row r="360">
          <cell r="A360" t="str">
            <v>EKKRA_PU_BN330M6</v>
          </cell>
          <cell r="B360" t="str">
            <v>EKKRA</v>
          </cell>
          <cell r="C360" t="str">
            <v>PU</v>
          </cell>
          <cell r="D360" t="str">
            <v>BN330M6</v>
          </cell>
          <cell r="E360">
            <v>0</v>
          </cell>
          <cell r="F360">
            <v>0</v>
          </cell>
          <cell r="G360">
            <v>0</v>
          </cell>
          <cell r="H360">
            <v>0</v>
          </cell>
          <cell r="I360">
            <v>804.91073115692689</v>
          </cell>
          <cell r="J360">
            <v>865.69590522721444</v>
          </cell>
        </row>
        <row r="361">
          <cell r="A361" t="str">
            <v>CLLOD_PU_BN330M6</v>
          </cell>
          <cell r="B361" t="str">
            <v>CLLOD</v>
          </cell>
          <cell r="C361" t="str">
            <v>PU</v>
          </cell>
          <cell r="D361" t="str">
            <v>BN330M6</v>
          </cell>
          <cell r="E361">
            <v>0</v>
          </cell>
          <cell r="F361">
            <v>0</v>
          </cell>
          <cell r="G361">
            <v>0</v>
          </cell>
          <cell r="H361">
            <v>0</v>
          </cell>
          <cell r="I361">
            <v>743.9324625823831</v>
          </cell>
          <cell r="J361">
            <v>834.47540330918525</v>
          </cell>
        </row>
        <row r="362">
          <cell r="A362" t="str">
            <v>NKOLS_LMc_BR500G</v>
          </cell>
          <cell r="B362" t="str">
            <v>NKOLS</v>
          </cell>
          <cell r="C362" t="str">
            <v>LMc</v>
          </cell>
          <cell r="D362" t="str">
            <v>BR500G</v>
          </cell>
          <cell r="E362">
            <v>0</v>
          </cell>
          <cell r="F362">
            <v>529.1</v>
          </cell>
          <cell r="G362">
            <v>1062.2</v>
          </cell>
          <cell r="H362">
            <v>941.3</v>
          </cell>
          <cell r="I362">
            <v>876.39475598117565</v>
          </cell>
          <cell r="J362">
            <v>829.4781795254296</v>
          </cell>
        </row>
        <row r="363">
          <cell r="A363" t="str">
            <v>WOOST_PU_CN500M4</v>
          </cell>
          <cell r="B363" t="str">
            <v>WOOST</v>
          </cell>
          <cell r="C363" t="str">
            <v>PU</v>
          </cell>
          <cell r="D363" t="str">
            <v>CN500M4</v>
          </cell>
          <cell r="E363">
            <v>0</v>
          </cell>
          <cell r="F363">
            <v>0</v>
          </cell>
          <cell r="G363">
            <v>0</v>
          </cell>
          <cell r="H363">
            <v>0</v>
          </cell>
          <cell r="I363">
            <v>742.41942130846576</v>
          </cell>
          <cell r="J363">
            <v>826.06331980282835</v>
          </cell>
        </row>
        <row r="364">
          <cell r="A364" t="str">
            <v>WOOST_LPr_BN330M6</v>
          </cell>
          <cell r="B364" t="str">
            <v>WOOST</v>
          </cell>
          <cell r="C364" t="str">
            <v>LPr</v>
          </cell>
          <cell r="D364" t="str">
            <v>BN330M6</v>
          </cell>
          <cell r="E364">
            <v>171.19876000000005</v>
          </cell>
          <cell r="F364">
            <v>737.82720002618362</v>
          </cell>
          <cell r="G364">
            <v>1484.5248001484522</v>
          </cell>
          <cell r="H364">
            <v>1050.033600105003</v>
          </cell>
          <cell r="I364">
            <v>843.46471709413322</v>
          </cell>
          <cell r="J364">
            <v>819.62919635543517</v>
          </cell>
        </row>
        <row r="365">
          <cell r="A365" t="str">
            <v>EKKIE_PU_DR030KG</v>
          </cell>
          <cell r="B365" t="str">
            <v>EKKIE</v>
          </cell>
          <cell r="C365" t="str">
            <v>PU</v>
          </cell>
          <cell r="D365" t="str">
            <v>DR030KG</v>
          </cell>
          <cell r="E365">
            <v>0</v>
          </cell>
          <cell r="F365">
            <v>0</v>
          </cell>
          <cell r="G365">
            <v>0</v>
          </cell>
          <cell r="H365">
            <v>0</v>
          </cell>
          <cell r="I365">
            <v>644.42832338132143</v>
          </cell>
          <cell r="J365">
            <v>759.57731525372287</v>
          </cell>
        </row>
        <row r="366">
          <cell r="A366" t="str">
            <v>EKKRA_LPr_BN330M6</v>
          </cell>
          <cell r="B366" t="str">
            <v>EKKRA</v>
          </cell>
          <cell r="C366" t="str">
            <v>LPr</v>
          </cell>
          <cell r="D366" t="str">
            <v>BN330M6</v>
          </cell>
          <cell r="E366">
            <v>298.14582600000006</v>
          </cell>
          <cell r="F366">
            <v>946.67760003561625</v>
          </cell>
          <cell r="G366">
            <v>1561.5864001561581</v>
          </cell>
          <cell r="H366">
            <v>1587.0096001587008</v>
          </cell>
          <cell r="I366">
            <v>822.61700449122827</v>
          </cell>
          <cell r="J366">
            <v>754.19926947477563</v>
          </cell>
        </row>
        <row r="367">
          <cell r="A367" t="str">
            <v>NCSCZ_PU_DR030KG</v>
          </cell>
          <cell r="B367" t="str">
            <v>NCSCZ</v>
          </cell>
          <cell r="C367" t="str">
            <v>PU</v>
          </cell>
          <cell r="D367" t="str">
            <v>DR030KG</v>
          </cell>
          <cell r="E367">
            <v>0</v>
          </cell>
          <cell r="F367">
            <v>0</v>
          </cell>
          <cell r="G367">
            <v>0</v>
          </cell>
          <cell r="H367">
            <v>0</v>
          </cell>
          <cell r="I367">
            <v>586.94324296866193</v>
          </cell>
          <cell r="J367">
            <v>727.36286095805224</v>
          </cell>
        </row>
        <row r="368">
          <cell r="A368" t="str">
            <v>NKTOR_PU_DR030KG</v>
          </cell>
          <cell r="B368" t="str">
            <v>NKTOR</v>
          </cell>
          <cell r="C368" t="str">
            <v>PU</v>
          </cell>
          <cell r="D368" t="str">
            <v>DR030KG</v>
          </cell>
          <cell r="E368">
            <v>0</v>
          </cell>
          <cell r="F368">
            <v>0</v>
          </cell>
          <cell r="G368">
            <v>0</v>
          </cell>
          <cell r="H368">
            <v>0</v>
          </cell>
          <cell r="I368">
            <v>636.30533063452185</v>
          </cell>
          <cell r="J368">
            <v>720.20063139893887</v>
          </cell>
        </row>
        <row r="369">
          <cell r="A369" t="str">
            <v>EKKRA_Ksz_DR030KG</v>
          </cell>
          <cell r="B369" t="str">
            <v>EKKRA</v>
          </cell>
          <cell r="C369" t="str">
            <v>Ksz</v>
          </cell>
          <cell r="D369" t="str">
            <v>DR030KG</v>
          </cell>
          <cell r="E369">
            <v>28.8</v>
          </cell>
          <cell r="F369">
            <v>1681.5</v>
          </cell>
          <cell r="G369">
            <v>3348</v>
          </cell>
          <cell r="H369">
            <v>3320.1</v>
          </cell>
          <cell r="I369">
            <v>936.23673085574819</v>
          </cell>
          <cell r="J369">
            <v>686.33515485682335</v>
          </cell>
        </row>
        <row r="370">
          <cell r="A370" t="str">
            <v>NCGAN_Mlr_BN330S</v>
          </cell>
          <cell r="B370" t="str">
            <v>NCGAN</v>
          </cell>
          <cell r="C370" t="str">
            <v>Mlr</v>
          </cell>
          <cell r="D370" t="str">
            <v>BN330S</v>
          </cell>
          <cell r="E370">
            <v>0</v>
          </cell>
          <cell r="F370">
            <v>0</v>
          </cell>
          <cell r="G370">
            <v>0</v>
          </cell>
          <cell r="H370">
            <v>0</v>
          </cell>
          <cell r="I370">
            <v>641.02416485088906</v>
          </cell>
          <cell r="J370">
            <v>677.53169542149851</v>
          </cell>
        </row>
        <row r="371">
          <cell r="A371" t="str">
            <v>EKKIE_PU_BN330M6</v>
          </cell>
          <cell r="B371" t="str">
            <v>EKKIE</v>
          </cell>
          <cell r="C371" t="str">
            <v>PU</v>
          </cell>
          <cell r="D371" t="str">
            <v>BN330M6</v>
          </cell>
          <cell r="E371">
            <v>0</v>
          </cell>
          <cell r="F371">
            <v>0</v>
          </cell>
          <cell r="G371">
            <v>0</v>
          </cell>
          <cell r="H371">
            <v>0</v>
          </cell>
          <cell r="I371">
            <v>559.80954474150121</v>
          </cell>
          <cell r="J371">
            <v>662.28494372333489</v>
          </cell>
        </row>
        <row r="372">
          <cell r="A372" t="str">
            <v>SKTYC_Mlr_BN330S</v>
          </cell>
          <cell r="B372" t="str">
            <v>SKTYC</v>
          </cell>
          <cell r="C372" t="str">
            <v>Mlr</v>
          </cell>
          <cell r="D372" t="str">
            <v>BN330S</v>
          </cell>
          <cell r="E372">
            <v>0</v>
          </cell>
          <cell r="F372">
            <v>0</v>
          </cell>
          <cell r="G372">
            <v>0</v>
          </cell>
          <cell r="H372">
            <v>0</v>
          </cell>
          <cell r="I372">
            <v>542.60873083268677</v>
          </cell>
          <cell r="J372">
            <v>650.57190780147744</v>
          </cell>
        </row>
        <row r="373">
          <cell r="A373" t="str">
            <v>CLLOD_Yhat_CN500S</v>
          </cell>
          <cell r="B373" t="str">
            <v>CLLOD</v>
          </cell>
          <cell r="C373" t="str">
            <v>Yhat</v>
          </cell>
          <cell r="D373" t="str">
            <v>CN500S</v>
          </cell>
          <cell r="E373">
            <v>0</v>
          </cell>
          <cell r="F373">
            <v>0</v>
          </cell>
          <cell r="G373">
            <v>0</v>
          </cell>
          <cell r="H373">
            <v>0</v>
          </cell>
          <cell r="I373">
            <v>0</v>
          </cell>
          <cell r="J373">
            <v>600</v>
          </cell>
        </row>
        <row r="374">
          <cell r="A374" t="str">
            <v>CWWAR_Yhat_CN500S</v>
          </cell>
          <cell r="B374" t="str">
            <v>CWWAR</v>
          </cell>
          <cell r="C374" t="str">
            <v>Yhat</v>
          </cell>
          <cell r="D374" t="str">
            <v>CN500S</v>
          </cell>
          <cell r="E374">
            <v>0</v>
          </cell>
          <cell r="F374">
            <v>0</v>
          </cell>
          <cell r="G374">
            <v>0</v>
          </cell>
          <cell r="H374">
            <v>0</v>
          </cell>
          <cell r="I374">
            <v>0</v>
          </cell>
          <cell r="J374">
            <v>600</v>
          </cell>
        </row>
        <row r="375">
          <cell r="A375" t="str">
            <v>EKKIE_Yhat_CN500S</v>
          </cell>
          <cell r="B375" t="str">
            <v>EKKIE</v>
          </cell>
          <cell r="C375" t="str">
            <v>Yhat</v>
          </cell>
          <cell r="D375" t="str">
            <v>CN500S</v>
          </cell>
          <cell r="E375">
            <v>0</v>
          </cell>
          <cell r="F375">
            <v>0</v>
          </cell>
          <cell r="G375">
            <v>0</v>
          </cell>
          <cell r="H375">
            <v>0</v>
          </cell>
          <cell r="I375">
            <v>0</v>
          </cell>
          <cell r="J375">
            <v>600</v>
          </cell>
        </row>
        <row r="376">
          <cell r="A376" t="str">
            <v>EKKRA_Yhat_CN500S</v>
          </cell>
          <cell r="B376" t="str">
            <v>EKKRA</v>
          </cell>
          <cell r="C376" t="str">
            <v>Yhat</v>
          </cell>
          <cell r="D376" t="str">
            <v>CN500S</v>
          </cell>
          <cell r="E376">
            <v>0</v>
          </cell>
          <cell r="F376">
            <v>0</v>
          </cell>
          <cell r="G376">
            <v>0</v>
          </cell>
          <cell r="H376">
            <v>0</v>
          </cell>
          <cell r="I376">
            <v>0</v>
          </cell>
          <cell r="J376">
            <v>600</v>
          </cell>
        </row>
        <row r="377">
          <cell r="A377" t="str">
            <v>NCGAN_Yhat_CN500S</v>
          </cell>
          <cell r="B377" t="str">
            <v>NCGAN</v>
          </cell>
          <cell r="C377" t="str">
            <v>Yhat</v>
          </cell>
          <cell r="D377" t="str">
            <v>CN500S</v>
          </cell>
          <cell r="E377">
            <v>0</v>
          </cell>
          <cell r="F377">
            <v>0</v>
          </cell>
          <cell r="G377">
            <v>0</v>
          </cell>
          <cell r="H377">
            <v>0</v>
          </cell>
          <cell r="I377">
            <v>0</v>
          </cell>
          <cell r="J377">
            <v>600</v>
          </cell>
        </row>
        <row r="378">
          <cell r="A378" t="str">
            <v>NCKOS_Yhat_CN500S</v>
          </cell>
          <cell r="B378" t="str">
            <v>NCKOS</v>
          </cell>
          <cell r="C378" t="str">
            <v>Yhat</v>
          </cell>
          <cell r="D378" t="str">
            <v>CN500S</v>
          </cell>
          <cell r="E378">
            <v>0</v>
          </cell>
          <cell r="F378">
            <v>0</v>
          </cell>
          <cell r="G378">
            <v>0</v>
          </cell>
          <cell r="H378">
            <v>0</v>
          </cell>
          <cell r="I378">
            <v>0</v>
          </cell>
          <cell r="J378">
            <v>600</v>
          </cell>
        </row>
        <row r="379">
          <cell r="A379" t="str">
            <v>NCSCZ_Yhat_CN500S</v>
          </cell>
          <cell r="B379" t="str">
            <v>NCSCZ</v>
          </cell>
          <cell r="C379" t="str">
            <v>Yhat</v>
          </cell>
          <cell r="D379" t="str">
            <v>CN500S</v>
          </cell>
          <cell r="E379">
            <v>0</v>
          </cell>
          <cell r="F379">
            <v>0</v>
          </cell>
          <cell r="G379">
            <v>0</v>
          </cell>
          <cell r="H379">
            <v>0</v>
          </cell>
          <cell r="I379">
            <v>0</v>
          </cell>
          <cell r="J379">
            <v>600</v>
          </cell>
        </row>
        <row r="380">
          <cell r="A380" t="str">
            <v>NKOLS_Yhat_CN500S</v>
          </cell>
          <cell r="B380" t="str">
            <v>NKOLS</v>
          </cell>
          <cell r="C380" t="str">
            <v>Yhat</v>
          </cell>
          <cell r="D380" t="str">
            <v>CN500S</v>
          </cell>
          <cell r="E380">
            <v>0</v>
          </cell>
          <cell r="F380">
            <v>0</v>
          </cell>
          <cell r="G380">
            <v>0</v>
          </cell>
          <cell r="H380">
            <v>0</v>
          </cell>
          <cell r="I380">
            <v>0</v>
          </cell>
          <cell r="J380">
            <v>600</v>
          </cell>
        </row>
        <row r="381">
          <cell r="A381" t="str">
            <v>NKTOR_Yhat_CN500S</v>
          </cell>
          <cell r="B381" t="str">
            <v>NKTOR</v>
          </cell>
          <cell r="C381" t="str">
            <v>Yhat</v>
          </cell>
          <cell r="D381" t="str">
            <v>CN500S</v>
          </cell>
          <cell r="E381">
            <v>0</v>
          </cell>
          <cell r="F381">
            <v>0</v>
          </cell>
          <cell r="G381">
            <v>0</v>
          </cell>
          <cell r="H381">
            <v>0</v>
          </cell>
          <cell r="I381">
            <v>0</v>
          </cell>
          <cell r="J381">
            <v>600</v>
          </cell>
        </row>
        <row r="382">
          <cell r="A382" t="str">
            <v>SKTYC_Yhat_CN500S</v>
          </cell>
          <cell r="B382" t="str">
            <v>SKTYC</v>
          </cell>
          <cell r="C382" t="str">
            <v>Yhat</v>
          </cell>
          <cell r="D382" t="str">
            <v>CN500S</v>
          </cell>
          <cell r="E382">
            <v>0</v>
          </cell>
          <cell r="F382">
            <v>0</v>
          </cell>
          <cell r="G382">
            <v>0</v>
          </cell>
          <cell r="H382">
            <v>0</v>
          </cell>
          <cell r="I382">
            <v>0</v>
          </cell>
          <cell r="J382">
            <v>600</v>
          </cell>
        </row>
        <row r="383">
          <cell r="A383" t="str">
            <v>SOOPO_Yhat_CN500S</v>
          </cell>
          <cell r="B383" t="str">
            <v>SOOPO</v>
          </cell>
          <cell r="C383" t="str">
            <v>Yhat</v>
          </cell>
          <cell r="D383" t="str">
            <v>CN500S</v>
          </cell>
          <cell r="E383">
            <v>0</v>
          </cell>
          <cell r="F383">
            <v>0</v>
          </cell>
          <cell r="G383">
            <v>0</v>
          </cell>
          <cell r="H383">
            <v>0</v>
          </cell>
          <cell r="I383">
            <v>0</v>
          </cell>
          <cell r="J383">
            <v>600</v>
          </cell>
        </row>
        <row r="384">
          <cell r="A384" t="str">
            <v>WOOST_Yhat_CN500S</v>
          </cell>
          <cell r="B384" t="str">
            <v>WOOST</v>
          </cell>
          <cell r="C384" t="str">
            <v>Yhat</v>
          </cell>
          <cell r="D384" t="str">
            <v>CN500S</v>
          </cell>
          <cell r="E384">
            <v>0</v>
          </cell>
          <cell r="F384">
            <v>0</v>
          </cell>
          <cell r="G384">
            <v>0</v>
          </cell>
          <cell r="H384">
            <v>0</v>
          </cell>
          <cell r="I384">
            <v>0</v>
          </cell>
          <cell r="J384">
            <v>600</v>
          </cell>
        </row>
        <row r="385">
          <cell r="A385" t="str">
            <v>WPPOZ_Yhat_CN500S</v>
          </cell>
          <cell r="B385" t="str">
            <v>WPPOZ</v>
          </cell>
          <cell r="C385" t="str">
            <v>Yhat</v>
          </cell>
          <cell r="D385" t="str">
            <v>CN500S</v>
          </cell>
          <cell r="E385">
            <v>0</v>
          </cell>
          <cell r="F385">
            <v>0</v>
          </cell>
          <cell r="G385">
            <v>0</v>
          </cell>
          <cell r="H385">
            <v>0</v>
          </cell>
          <cell r="I385">
            <v>0</v>
          </cell>
          <cell r="J385">
            <v>600</v>
          </cell>
        </row>
        <row r="386">
          <cell r="A386" t="str">
            <v>WWWRO_Yhat_CN500S</v>
          </cell>
          <cell r="B386" t="str">
            <v>WWWRO</v>
          </cell>
          <cell r="C386" t="str">
            <v>Yhat</v>
          </cell>
          <cell r="D386" t="str">
            <v>CN500S</v>
          </cell>
          <cell r="E386">
            <v>0</v>
          </cell>
          <cell r="F386">
            <v>0</v>
          </cell>
          <cell r="G386">
            <v>0</v>
          </cell>
          <cell r="H386">
            <v>0</v>
          </cell>
          <cell r="I386">
            <v>0</v>
          </cell>
          <cell r="J386">
            <v>600</v>
          </cell>
        </row>
        <row r="387">
          <cell r="A387" t="str">
            <v>WZZIE_Yhat_CN500S</v>
          </cell>
          <cell r="B387" t="str">
            <v>WZZIE</v>
          </cell>
          <cell r="C387" t="str">
            <v>Yhat</v>
          </cell>
          <cell r="D387" t="str">
            <v>CN500S</v>
          </cell>
          <cell r="E387">
            <v>0</v>
          </cell>
          <cell r="F387">
            <v>0</v>
          </cell>
          <cell r="G387">
            <v>0</v>
          </cell>
          <cell r="H387">
            <v>0</v>
          </cell>
          <cell r="I387">
            <v>0</v>
          </cell>
          <cell r="J387">
            <v>600</v>
          </cell>
        </row>
        <row r="388">
          <cell r="A388" t="str">
            <v>WZZIE_PU_DR030KG</v>
          </cell>
          <cell r="B388" t="str">
            <v>WZZIE</v>
          </cell>
          <cell r="C388" t="str">
            <v>PU</v>
          </cell>
          <cell r="D388" t="str">
            <v>DR030KG</v>
          </cell>
          <cell r="E388">
            <v>0</v>
          </cell>
          <cell r="F388">
            <v>0</v>
          </cell>
          <cell r="G388">
            <v>0</v>
          </cell>
          <cell r="H388">
            <v>0</v>
          </cell>
          <cell r="I388">
            <v>538.79653255912115</v>
          </cell>
          <cell r="J388">
            <v>596.19673409231871</v>
          </cell>
        </row>
        <row r="389">
          <cell r="A389" t="str">
            <v>WZZIE_PU_CN500M4</v>
          </cell>
          <cell r="B389" t="str">
            <v>WZZIE</v>
          </cell>
          <cell r="C389" t="str">
            <v>PU</v>
          </cell>
          <cell r="D389" t="str">
            <v>CN500M4</v>
          </cell>
          <cell r="E389">
            <v>0</v>
          </cell>
          <cell r="F389">
            <v>0</v>
          </cell>
          <cell r="G389">
            <v>0</v>
          </cell>
          <cell r="H389">
            <v>0</v>
          </cell>
          <cell r="I389">
            <v>484.58937546604443</v>
          </cell>
          <cell r="J389">
            <v>566.71152359077155</v>
          </cell>
        </row>
        <row r="390">
          <cell r="A390" t="str">
            <v>WOOST_PU_DR030KG</v>
          </cell>
          <cell r="B390" t="str">
            <v>WOOST</v>
          </cell>
          <cell r="C390" t="str">
            <v>PU</v>
          </cell>
          <cell r="D390" t="str">
            <v>DR030KG</v>
          </cell>
          <cell r="E390">
            <v>0</v>
          </cell>
          <cell r="F390">
            <v>0</v>
          </cell>
          <cell r="G390">
            <v>0</v>
          </cell>
          <cell r="H390">
            <v>0</v>
          </cell>
          <cell r="I390">
            <v>477.06803654139418</v>
          </cell>
          <cell r="J390">
            <v>553.27265356419866</v>
          </cell>
        </row>
        <row r="391">
          <cell r="A391" t="str">
            <v>NCSCZ_PU_BN330M6</v>
          </cell>
          <cell r="B391" t="str">
            <v>NCSCZ</v>
          </cell>
          <cell r="C391" t="str">
            <v>PU</v>
          </cell>
          <cell r="D391" t="str">
            <v>BN330M6</v>
          </cell>
          <cell r="E391">
            <v>0</v>
          </cell>
          <cell r="F391">
            <v>0</v>
          </cell>
          <cell r="G391">
            <v>0</v>
          </cell>
          <cell r="H391">
            <v>0</v>
          </cell>
          <cell r="I391">
            <v>512.98946645413025</v>
          </cell>
          <cell r="J391">
            <v>526.76346824569748</v>
          </cell>
        </row>
        <row r="392">
          <cell r="A392" t="str">
            <v>SOOPO_LPr_CN500M4</v>
          </cell>
          <cell r="B392" t="str">
            <v>SOOPO</v>
          </cell>
          <cell r="C392" t="str">
            <v>LPr</v>
          </cell>
          <cell r="D392" t="str">
            <v>CN500M4</v>
          </cell>
          <cell r="E392">
            <v>80.040000000000006</v>
          </cell>
          <cell r="F392">
            <v>185.16</v>
          </cell>
          <cell r="G392">
            <v>487.44</v>
          </cell>
          <cell r="H392">
            <v>505.92</v>
          </cell>
          <cell r="I392">
            <v>514.08567014555319</v>
          </cell>
          <cell r="J392">
            <v>518.45279983488717</v>
          </cell>
        </row>
        <row r="393">
          <cell r="A393" t="str">
            <v>NCSCZ_PU_CN500M4</v>
          </cell>
          <cell r="B393" t="str">
            <v>NCSCZ</v>
          </cell>
          <cell r="C393" t="str">
            <v>PU</v>
          </cell>
          <cell r="D393" t="str">
            <v>CN500M4</v>
          </cell>
          <cell r="E393">
            <v>0</v>
          </cell>
          <cell r="F393">
            <v>0</v>
          </cell>
          <cell r="G393">
            <v>0</v>
          </cell>
          <cell r="H393">
            <v>0</v>
          </cell>
          <cell r="I393">
            <v>469.72027292246264</v>
          </cell>
          <cell r="J393">
            <v>518.19866110280111</v>
          </cell>
        </row>
        <row r="394">
          <cell r="A394" t="str">
            <v>WPPOZ_Mlr_BN330S</v>
          </cell>
          <cell r="B394" t="str">
            <v>WPPOZ</v>
          </cell>
          <cell r="C394" t="str">
            <v>Mlr</v>
          </cell>
          <cell r="D394" t="str">
            <v>BN330S</v>
          </cell>
          <cell r="E394">
            <v>0</v>
          </cell>
          <cell r="F394">
            <v>0</v>
          </cell>
          <cell r="G394">
            <v>0</v>
          </cell>
          <cell r="H394">
            <v>0</v>
          </cell>
          <cell r="I394">
            <v>495.65412835720565</v>
          </cell>
          <cell r="J394">
            <v>516.12905258173475</v>
          </cell>
        </row>
        <row r="395">
          <cell r="A395" t="str">
            <v>NKTOR_PU_CN500M4</v>
          </cell>
          <cell r="B395" t="str">
            <v>NKTOR</v>
          </cell>
          <cell r="C395" t="str">
            <v>PU</v>
          </cell>
          <cell r="D395" t="str">
            <v>CN500M4</v>
          </cell>
          <cell r="E395">
            <v>0</v>
          </cell>
          <cell r="F395">
            <v>0</v>
          </cell>
          <cell r="G395">
            <v>0</v>
          </cell>
          <cell r="H395">
            <v>0</v>
          </cell>
          <cell r="I395">
            <v>466.50242612993645</v>
          </cell>
          <cell r="J395">
            <v>489.43559988733256</v>
          </cell>
        </row>
        <row r="396">
          <cell r="A396" t="str">
            <v>SOOPO_Rd_BR500G</v>
          </cell>
          <cell r="B396" t="str">
            <v>SOOPO</v>
          </cell>
          <cell r="C396" t="str">
            <v>Rd</v>
          </cell>
          <cell r="D396" t="str">
            <v>BR500G</v>
          </cell>
          <cell r="E396">
            <v>0</v>
          </cell>
          <cell r="F396">
            <v>0</v>
          </cell>
          <cell r="G396">
            <v>0</v>
          </cell>
          <cell r="H396">
            <v>20</v>
          </cell>
          <cell r="I396">
            <v>405.69088873170153</v>
          </cell>
          <cell r="J396">
            <v>484.73262474509482</v>
          </cell>
        </row>
        <row r="397">
          <cell r="A397" t="str">
            <v>WWWRO_Mlr_BN330S</v>
          </cell>
          <cell r="B397" t="str">
            <v>WWWRO</v>
          </cell>
          <cell r="C397" t="str">
            <v>Mlr</v>
          </cell>
          <cell r="D397" t="str">
            <v>BN330S</v>
          </cell>
          <cell r="E397">
            <v>0</v>
          </cell>
          <cell r="F397">
            <v>0</v>
          </cell>
          <cell r="G397">
            <v>0</v>
          </cell>
          <cell r="H397">
            <v>0</v>
          </cell>
          <cell r="I397">
            <v>408.98925434574295</v>
          </cell>
          <cell r="J397">
            <v>461.11412054036367</v>
          </cell>
        </row>
        <row r="398">
          <cell r="A398" t="str">
            <v>NKOLS_PU_CN500M4</v>
          </cell>
          <cell r="B398" t="str">
            <v>NKOLS</v>
          </cell>
          <cell r="C398" t="str">
            <v>PU</v>
          </cell>
          <cell r="D398" t="str">
            <v>CN500M4</v>
          </cell>
          <cell r="E398">
            <v>0</v>
          </cell>
          <cell r="F398">
            <v>0</v>
          </cell>
          <cell r="G398">
            <v>0</v>
          </cell>
          <cell r="H398">
            <v>0</v>
          </cell>
          <cell r="I398">
            <v>445.37512239562761</v>
          </cell>
          <cell r="J398">
            <v>424.81471716750531</v>
          </cell>
        </row>
        <row r="399">
          <cell r="A399" t="str">
            <v>SOOPO_LPr_BN330M6</v>
          </cell>
          <cell r="B399" t="str">
            <v>SOOPO</v>
          </cell>
          <cell r="C399" t="str">
            <v>LPr</v>
          </cell>
          <cell r="D399" t="str">
            <v>BN330M6</v>
          </cell>
          <cell r="E399">
            <v>68.864400000000003</v>
          </cell>
          <cell r="F399">
            <v>337.31280001150787</v>
          </cell>
          <cell r="G399">
            <v>751.05360007510524</v>
          </cell>
          <cell r="H399">
            <v>749.23200007492301</v>
          </cell>
          <cell r="I399">
            <v>496.70412215382282</v>
          </cell>
          <cell r="J399">
            <v>418.27991778472261</v>
          </cell>
        </row>
        <row r="400">
          <cell r="A400" t="str">
            <v>WOOST_PU_BN330M6</v>
          </cell>
          <cell r="B400" t="str">
            <v>WOOST</v>
          </cell>
          <cell r="C400" t="str">
            <v>PU</v>
          </cell>
          <cell r="D400" t="str">
            <v>BN330M6</v>
          </cell>
          <cell r="E400">
            <v>0</v>
          </cell>
          <cell r="F400">
            <v>0</v>
          </cell>
          <cell r="G400">
            <v>0</v>
          </cell>
          <cell r="H400">
            <v>0</v>
          </cell>
          <cell r="I400">
            <v>394.3985544995993</v>
          </cell>
          <cell r="J400">
            <v>417.55511930923302</v>
          </cell>
        </row>
        <row r="401">
          <cell r="A401" t="str">
            <v>EKKRA_Mlr_BN330S</v>
          </cell>
          <cell r="B401" t="str">
            <v>EKKRA</v>
          </cell>
          <cell r="C401" t="str">
            <v>Mlr</v>
          </cell>
          <cell r="D401" t="str">
            <v>BN330S</v>
          </cell>
          <cell r="E401">
            <v>0</v>
          </cell>
          <cell r="F401">
            <v>0</v>
          </cell>
          <cell r="G401">
            <v>0</v>
          </cell>
          <cell r="H401">
            <v>0</v>
          </cell>
          <cell r="I401">
            <v>417.96225529520348</v>
          </cell>
          <cell r="J401">
            <v>416.94258179784526</v>
          </cell>
        </row>
        <row r="402">
          <cell r="A402" t="str">
            <v>NCSCZ_Mlr_BN330S</v>
          </cell>
          <cell r="B402" t="str">
            <v>NCSCZ</v>
          </cell>
          <cell r="C402" t="str">
            <v>Mlr</v>
          </cell>
          <cell r="D402" t="str">
            <v>BN330S</v>
          </cell>
          <cell r="E402">
            <v>0</v>
          </cell>
          <cell r="F402">
            <v>0</v>
          </cell>
          <cell r="G402">
            <v>0</v>
          </cell>
          <cell r="H402">
            <v>0</v>
          </cell>
          <cell r="I402">
            <v>343.73163217220844</v>
          </cell>
          <cell r="J402">
            <v>409.94862686867577</v>
          </cell>
        </row>
        <row r="403">
          <cell r="A403" t="str">
            <v>SOOPO_LMc_CN500M4</v>
          </cell>
          <cell r="B403" t="str">
            <v>SOOPO</v>
          </cell>
          <cell r="C403" t="str">
            <v>LMc</v>
          </cell>
          <cell r="D403" t="str">
            <v>CN500M4</v>
          </cell>
          <cell r="E403">
            <v>0</v>
          </cell>
          <cell r="F403">
            <v>69.239999999999995</v>
          </cell>
          <cell r="G403">
            <v>36.72</v>
          </cell>
          <cell r="H403">
            <v>99.72</v>
          </cell>
          <cell r="I403">
            <v>406.07284962768603</v>
          </cell>
          <cell r="J403">
            <v>375.82927621432458</v>
          </cell>
        </row>
        <row r="404">
          <cell r="A404" t="str">
            <v>CLLOD_Mlr_BN330S</v>
          </cell>
          <cell r="B404" t="str">
            <v>CLLOD</v>
          </cell>
          <cell r="C404" t="str">
            <v>Mlr</v>
          </cell>
          <cell r="D404" t="str">
            <v>BN330S</v>
          </cell>
          <cell r="E404">
            <v>0</v>
          </cell>
          <cell r="F404">
            <v>0</v>
          </cell>
          <cell r="G404">
            <v>0</v>
          </cell>
          <cell r="H404">
            <v>0</v>
          </cell>
          <cell r="I404">
            <v>295.09280314243142</v>
          </cell>
          <cell r="J404">
            <v>361.96164678987276</v>
          </cell>
        </row>
        <row r="405">
          <cell r="A405" t="str">
            <v>NCKOS_PU_CN500M4</v>
          </cell>
          <cell r="B405" t="str">
            <v>NCKOS</v>
          </cell>
          <cell r="C405" t="str">
            <v>PU</v>
          </cell>
          <cell r="D405" t="str">
            <v>CN500M4</v>
          </cell>
          <cell r="E405">
            <v>0</v>
          </cell>
          <cell r="F405">
            <v>0</v>
          </cell>
          <cell r="G405">
            <v>0</v>
          </cell>
          <cell r="H405">
            <v>0</v>
          </cell>
          <cell r="I405">
            <v>326.06792677045496</v>
          </cell>
          <cell r="J405">
            <v>345.92095369617226</v>
          </cell>
        </row>
        <row r="406">
          <cell r="A406" t="str">
            <v>NKTOR_PU_BN330M6</v>
          </cell>
          <cell r="B406" t="str">
            <v>NKTOR</v>
          </cell>
          <cell r="C406" t="str">
            <v>PU</v>
          </cell>
          <cell r="D406" t="str">
            <v>BN330M6</v>
          </cell>
          <cell r="E406">
            <v>0</v>
          </cell>
          <cell r="F406">
            <v>0</v>
          </cell>
          <cell r="G406">
            <v>0</v>
          </cell>
          <cell r="H406">
            <v>0</v>
          </cell>
          <cell r="I406">
            <v>385.75381160635584</v>
          </cell>
          <cell r="J406">
            <v>342.76394473467485</v>
          </cell>
        </row>
        <row r="407">
          <cell r="A407" t="str">
            <v>SOOPO_PU_DR030KG</v>
          </cell>
          <cell r="B407" t="str">
            <v>SOOPO</v>
          </cell>
          <cell r="C407" t="str">
            <v>PU</v>
          </cell>
          <cell r="D407" t="str">
            <v>DR030KG</v>
          </cell>
          <cell r="E407">
            <v>0</v>
          </cell>
          <cell r="F407">
            <v>0</v>
          </cell>
          <cell r="G407">
            <v>0</v>
          </cell>
          <cell r="H407">
            <v>0</v>
          </cell>
          <cell r="I407">
            <v>282.41394288762365</v>
          </cell>
          <cell r="J407">
            <v>342.436543463806</v>
          </cell>
        </row>
        <row r="408">
          <cell r="A408" t="str">
            <v>SOOPO_LMc_BR500G</v>
          </cell>
          <cell r="B408" t="str">
            <v>SOOPO</v>
          </cell>
          <cell r="C408" t="str">
            <v>LMc</v>
          </cell>
          <cell r="D408" t="str">
            <v>BR500G</v>
          </cell>
          <cell r="E408">
            <v>0</v>
          </cell>
          <cell r="F408">
            <v>256.39999999999998</v>
          </cell>
          <cell r="G408">
            <v>622.1</v>
          </cell>
          <cell r="H408">
            <v>591</v>
          </cell>
          <cell r="I408">
            <v>350.3443710625279</v>
          </cell>
          <cell r="J408">
            <v>321.10325945871722</v>
          </cell>
        </row>
        <row r="409">
          <cell r="A409" t="str">
            <v>NKOLS_PU_BN330M6</v>
          </cell>
          <cell r="B409" t="str">
            <v>NKOLS</v>
          </cell>
          <cell r="C409" t="str">
            <v>PU</v>
          </cell>
          <cell r="D409" t="str">
            <v>BN330M6</v>
          </cell>
          <cell r="E409">
            <v>0</v>
          </cell>
          <cell r="F409">
            <v>0</v>
          </cell>
          <cell r="G409">
            <v>0</v>
          </cell>
          <cell r="H409">
            <v>0</v>
          </cell>
          <cell r="I409">
            <v>298.80972890627982</v>
          </cell>
          <cell r="J409">
            <v>316.50527312842451</v>
          </cell>
        </row>
        <row r="410">
          <cell r="A410" t="str">
            <v>SKTYC_Ksz_DR030KG</v>
          </cell>
          <cell r="B410" t="str">
            <v>SKTYC</v>
          </cell>
          <cell r="C410" t="str">
            <v>Ksz</v>
          </cell>
          <cell r="D410" t="str">
            <v>DR030KG</v>
          </cell>
          <cell r="E410">
            <v>7.2</v>
          </cell>
          <cell r="F410">
            <v>717.6</v>
          </cell>
          <cell r="G410">
            <v>603.29999999999995</v>
          </cell>
          <cell r="H410">
            <v>751.2</v>
          </cell>
          <cell r="I410">
            <v>388.77401731637212</v>
          </cell>
          <cell r="J410">
            <v>304.7183295141856</v>
          </cell>
        </row>
        <row r="411">
          <cell r="A411" t="str">
            <v>NCKOS_Mlr_BN330S</v>
          </cell>
          <cell r="B411" t="str">
            <v>NCKOS</v>
          </cell>
          <cell r="C411" t="str">
            <v>Mlr</v>
          </cell>
          <cell r="D411" t="str">
            <v>BN330S</v>
          </cell>
          <cell r="E411">
            <v>0</v>
          </cell>
          <cell r="F411">
            <v>0</v>
          </cell>
          <cell r="G411">
            <v>0</v>
          </cell>
          <cell r="H411">
            <v>0</v>
          </cell>
          <cell r="I411">
            <v>236.18238211766149</v>
          </cell>
          <cell r="J411">
            <v>295.48110770969953</v>
          </cell>
        </row>
        <row r="412">
          <cell r="A412" t="str">
            <v>NKTOR_Mlr_BN330S</v>
          </cell>
          <cell r="B412" t="str">
            <v>NKTOR</v>
          </cell>
          <cell r="C412" t="str">
            <v>Mlr</v>
          </cell>
          <cell r="D412" t="str">
            <v>BN330S</v>
          </cell>
          <cell r="E412">
            <v>0</v>
          </cell>
          <cell r="F412">
            <v>0</v>
          </cell>
          <cell r="G412">
            <v>0</v>
          </cell>
          <cell r="H412">
            <v>0</v>
          </cell>
          <cell r="I412">
            <v>267.50450051346786</v>
          </cell>
          <cell r="J412">
            <v>286.64802498601864</v>
          </cell>
        </row>
        <row r="413">
          <cell r="A413" t="str">
            <v>NCKOS_PU_DR030KG</v>
          </cell>
          <cell r="B413" t="str">
            <v>NCKOS</v>
          </cell>
          <cell r="C413" t="str">
            <v>PU</v>
          </cell>
          <cell r="D413" t="str">
            <v>DR030KG</v>
          </cell>
          <cell r="E413">
            <v>0</v>
          </cell>
          <cell r="F413">
            <v>0</v>
          </cell>
          <cell r="G413">
            <v>0</v>
          </cell>
          <cell r="H413">
            <v>0</v>
          </cell>
          <cell r="I413">
            <v>235.1836424922856</v>
          </cell>
          <cell r="J413">
            <v>260.8626893322259</v>
          </cell>
        </row>
        <row r="414">
          <cell r="A414" t="str">
            <v>EKKIE_Mlr_BN330S</v>
          </cell>
          <cell r="B414" t="str">
            <v>EKKIE</v>
          </cell>
          <cell r="C414" t="str">
            <v>Mlr</v>
          </cell>
          <cell r="D414" t="str">
            <v>BN330S</v>
          </cell>
          <cell r="E414">
            <v>0</v>
          </cell>
          <cell r="F414">
            <v>0</v>
          </cell>
          <cell r="G414">
            <v>0</v>
          </cell>
          <cell r="H414">
            <v>0</v>
          </cell>
          <cell r="I414">
            <v>254.66270955884579</v>
          </cell>
          <cell r="J414">
            <v>260.58911362365336</v>
          </cell>
        </row>
        <row r="415">
          <cell r="A415" t="str">
            <v>SOOPO_PU_CN500M4</v>
          </cell>
          <cell r="B415" t="str">
            <v>SOOPO</v>
          </cell>
          <cell r="C415" t="str">
            <v>PU</v>
          </cell>
          <cell r="D415" t="str">
            <v>CN500M4</v>
          </cell>
          <cell r="E415">
            <v>0</v>
          </cell>
          <cell r="F415">
            <v>0</v>
          </cell>
          <cell r="G415">
            <v>0</v>
          </cell>
          <cell r="H415">
            <v>0</v>
          </cell>
          <cell r="I415">
            <v>220.18912994548342</v>
          </cell>
          <cell r="J415">
            <v>257.54486160824416</v>
          </cell>
        </row>
        <row r="416">
          <cell r="A416" t="str">
            <v>WZZIE_PU_BN330M6</v>
          </cell>
          <cell r="B416" t="str">
            <v>WZZIE</v>
          </cell>
          <cell r="C416" t="str">
            <v>PU</v>
          </cell>
          <cell r="D416" t="str">
            <v>BN330M6</v>
          </cell>
          <cell r="E416">
            <v>0</v>
          </cell>
          <cell r="F416">
            <v>0</v>
          </cell>
          <cell r="G416">
            <v>0</v>
          </cell>
          <cell r="H416">
            <v>0</v>
          </cell>
          <cell r="I416">
            <v>258.24428546041071</v>
          </cell>
          <cell r="J416">
            <v>237.93992422693705</v>
          </cell>
        </row>
        <row r="417">
          <cell r="A417" t="str">
            <v>WZZIE_Mlr_BN330S</v>
          </cell>
          <cell r="B417" t="str">
            <v>WZZIE</v>
          </cell>
          <cell r="C417" t="str">
            <v>Mlr</v>
          </cell>
          <cell r="D417" t="str">
            <v>BN330S</v>
          </cell>
          <cell r="E417">
            <v>0</v>
          </cell>
          <cell r="F417">
            <v>0</v>
          </cell>
          <cell r="G417">
            <v>0</v>
          </cell>
          <cell r="H417">
            <v>0</v>
          </cell>
          <cell r="I417">
            <v>182.56131674792579</v>
          </cell>
          <cell r="J417">
            <v>229.45039852893586</v>
          </cell>
        </row>
        <row r="418">
          <cell r="A418" t="str">
            <v>NCKOS_PU_BN330M6</v>
          </cell>
          <cell r="B418" t="str">
            <v>NCKOS</v>
          </cell>
          <cell r="C418" t="str">
            <v>PU</v>
          </cell>
          <cell r="D418" t="str">
            <v>BN330M6</v>
          </cell>
          <cell r="E418">
            <v>0</v>
          </cell>
          <cell r="F418">
            <v>0</v>
          </cell>
          <cell r="G418">
            <v>0</v>
          </cell>
          <cell r="H418">
            <v>0</v>
          </cell>
          <cell r="I418">
            <v>219.05558333869828</v>
          </cell>
          <cell r="J418">
            <v>217.66912180889241</v>
          </cell>
        </row>
        <row r="419">
          <cell r="A419" t="str">
            <v>NKOLS_PU_DR030KG</v>
          </cell>
          <cell r="B419" t="str">
            <v>NKOLS</v>
          </cell>
          <cell r="C419" t="str">
            <v>PU</v>
          </cell>
          <cell r="D419" t="str">
            <v>DR030KG</v>
          </cell>
          <cell r="E419">
            <v>0</v>
          </cell>
          <cell r="F419">
            <v>0</v>
          </cell>
          <cell r="G419">
            <v>0</v>
          </cell>
          <cell r="H419">
            <v>0</v>
          </cell>
          <cell r="I419">
            <v>154.1043665990739</v>
          </cell>
          <cell r="J419">
            <v>163.59980393406892</v>
          </cell>
        </row>
        <row r="420">
          <cell r="A420" t="str">
            <v>SOOPO_PU_BN330M6</v>
          </cell>
          <cell r="B420" t="str">
            <v>SOOPO</v>
          </cell>
          <cell r="C420" t="str">
            <v>PU</v>
          </cell>
          <cell r="D420" t="str">
            <v>BN330M6</v>
          </cell>
          <cell r="E420">
            <v>0</v>
          </cell>
          <cell r="F420">
            <v>0</v>
          </cell>
          <cell r="G420">
            <v>0</v>
          </cell>
          <cell r="H420">
            <v>0</v>
          </cell>
          <cell r="I420">
            <v>166.16753772412522</v>
          </cell>
          <cell r="J420">
            <v>161.68815948873359</v>
          </cell>
        </row>
        <row r="421">
          <cell r="A421" t="str">
            <v>WOOST_Mlr_BN330S</v>
          </cell>
          <cell r="B421" t="str">
            <v>WOOST</v>
          </cell>
          <cell r="C421" t="str">
            <v>Mlr</v>
          </cell>
          <cell r="D421" t="str">
            <v>BN330S</v>
          </cell>
          <cell r="E421">
            <v>0</v>
          </cell>
          <cell r="F421">
            <v>0</v>
          </cell>
          <cell r="G421">
            <v>0</v>
          </cell>
          <cell r="H421">
            <v>0</v>
          </cell>
          <cell r="I421">
            <v>165.95060292242317</v>
          </cell>
          <cell r="J421">
            <v>158.69877019680487</v>
          </cell>
        </row>
        <row r="422">
          <cell r="A422" t="str">
            <v>EKKIE_Ksz_DR030KG</v>
          </cell>
          <cell r="B422" t="str">
            <v>EKKIE</v>
          </cell>
          <cell r="C422" t="str">
            <v>Ksz</v>
          </cell>
          <cell r="D422" t="str">
            <v>DR030KG</v>
          </cell>
          <cell r="E422">
            <v>0</v>
          </cell>
          <cell r="F422">
            <v>492.3</v>
          </cell>
          <cell r="G422">
            <v>722.7</v>
          </cell>
          <cell r="H422">
            <v>419.4</v>
          </cell>
          <cell r="I422">
            <v>178.82894930037057</v>
          </cell>
          <cell r="J422">
            <v>154.10640242102835</v>
          </cell>
        </row>
        <row r="423">
          <cell r="A423" t="str">
            <v>NKOLS_Mlr_BN330S</v>
          </cell>
          <cell r="B423" t="str">
            <v>NKOLS</v>
          </cell>
          <cell r="C423" t="str">
            <v>Mlr</v>
          </cell>
          <cell r="D423" t="str">
            <v>BN330S</v>
          </cell>
          <cell r="E423">
            <v>0</v>
          </cell>
          <cell r="F423">
            <v>0</v>
          </cell>
          <cell r="G423">
            <v>0</v>
          </cell>
          <cell r="H423">
            <v>0</v>
          </cell>
          <cell r="I423">
            <v>137.79145025713785</v>
          </cell>
          <cell r="J423">
            <v>143.32401249300932</v>
          </cell>
        </row>
        <row r="424">
          <cell r="A424" t="str">
            <v>SOOPO_Mlr_BN330S</v>
          </cell>
          <cell r="B424" t="str">
            <v>SOOPO</v>
          </cell>
          <cell r="C424" t="str">
            <v>Mlr</v>
          </cell>
          <cell r="D424" t="str">
            <v>BN330S</v>
          </cell>
          <cell r="E424">
            <v>0</v>
          </cell>
          <cell r="F424">
            <v>0</v>
          </cell>
          <cell r="G424">
            <v>0</v>
          </cell>
          <cell r="H424">
            <v>0</v>
          </cell>
          <cell r="I424">
            <v>101.91641728887342</v>
          </cell>
          <cell r="J424">
            <v>136.52174839927105</v>
          </cell>
        </row>
        <row r="425">
          <cell r="A425" t="str">
            <v>SKTYC_PU_CN500S</v>
          </cell>
          <cell r="B425" t="str">
            <v>SKTYC</v>
          </cell>
          <cell r="C425" t="str">
            <v>PU</v>
          </cell>
          <cell r="D425" t="str">
            <v>CN500S</v>
          </cell>
          <cell r="E425">
            <v>0</v>
          </cell>
          <cell r="F425">
            <v>256.32</v>
          </cell>
          <cell r="G425">
            <v>2476.6799999999998</v>
          </cell>
          <cell r="H425">
            <v>2600.52</v>
          </cell>
          <cell r="I425">
            <v>266.82381932549902</v>
          </cell>
          <cell r="J425">
            <v>121.32040844210081</v>
          </cell>
        </row>
        <row r="426">
          <cell r="A426" t="str">
            <v>SOOPO_Ksz_BR500G</v>
          </cell>
          <cell r="B426" t="str">
            <v>SOOPO</v>
          </cell>
          <cell r="C426" t="str">
            <v>Ksz</v>
          </cell>
          <cell r="D426" t="str">
            <v>BR500G</v>
          </cell>
          <cell r="E426">
            <v>0</v>
          </cell>
          <cell r="F426">
            <v>0</v>
          </cell>
          <cell r="G426">
            <v>0</v>
          </cell>
          <cell r="H426">
            <v>499.7</v>
          </cell>
          <cell r="I426">
            <v>245.0586256659706</v>
          </cell>
          <cell r="J426">
            <v>113.08220344619242</v>
          </cell>
        </row>
        <row r="427">
          <cell r="A427" t="str">
            <v>CLLOD_Bpants_BN330M6</v>
          </cell>
          <cell r="B427" t="str">
            <v>CLLOD</v>
          </cell>
          <cell r="C427" t="str">
            <v>Bpants</v>
          </cell>
          <cell r="D427" t="str">
            <v>BN330M6</v>
          </cell>
          <cell r="E427">
            <v>0</v>
          </cell>
          <cell r="F427">
            <v>0</v>
          </cell>
          <cell r="G427">
            <v>0</v>
          </cell>
          <cell r="H427">
            <v>0</v>
          </cell>
          <cell r="I427">
            <v>0</v>
          </cell>
          <cell r="J427">
            <v>100</v>
          </cell>
        </row>
        <row r="428">
          <cell r="A428" t="str">
            <v>CWWAR_Bpants_BN330M6</v>
          </cell>
          <cell r="B428" t="str">
            <v>CWWAR</v>
          </cell>
          <cell r="C428" t="str">
            <v>Bpants</v>
          </cell>
          <cell r="D428" t="str">
            <v>BN330M6</v>
          </cell>
          <cell r="E428">
            <v>0</v>
          </cell>
          <cell r="F428">
            <v>0</v>
          </cell>
          <cell r="G428">
            <v>0</v>
          </cell>
          <cell r="H428">
            <v>0</v>
          </cell>
          <cell r="I428">
            <v>0</v>
          </cell>
          <cell r="J428">
            <v>100</v>
          </cell>
        </row>
        <row r="429">
          <cell r="A429" t="str">
            <v>EKKIE_Bpants_BN330M6</v>
          </cell>
          <cell r="B429" t="str">
            <v>EKKIE</v>
          </cell>
          <cell r="C429" t="str">
            <v>Bpants</v>
          </cell>
          <cell r="D429" t="str">
            <v>BN330M6</v>
          </cell>
          <cell r="E429">
            <v>0</v>
          </cell>
          <cell r="F429">
            <v>0</v>
          </cell>
          <cell r="G429">
            <v>0</v>
          </cell>
          <cell r="H429">
            <v>0</v>
          </cell>
          <cell r="I429">
            <v>0</v>
          </cell>
          <cell r="J429">
            <v>100</v>
          </cell>
        </row>
        <row r="430">
          <cell r="A430" t="str">
            <v>EKKRA_Bpants_BN330M6</v>
          </cell>
          <cell r="B430" t="str">
            <v>EKKRA</v>
          </cell>
          <cell r="C430" t="str">
            <v>Bpants</v>
          </cell>
          <cell r="D430" t="str">
            <v>BN330M6</v>
          </cell>
          <cell r="E430">
            <v>0</v>
          </cell>
          <cell r="F430">
            <v>0</v>
          </cell>
          <cell r="G430">
            <v>0</v>
          </cell>
          <cell r="H430">
            <v>0</v>
          </cell>
          <cell r="I430">
            <v>0</v>
          </cell>
          <cell r="J430">
            <v>100</v>
          </cell>
        </row>
        <row r="431">
          <cell r="A431" t="str">
            <v>NCGAN_Bpants_BN330M6</v>
          </cell>
          <cell r="B431" t="str">
            <v>NCGAN</v>
          </cell>
          <cell r="C431" t="str">
            <v>Bpants</v>
          </cell>
          <cell r="D431" t="str">
            <v>BN330M6</v>
          </cell>
          <cell r="E431">
            <v>0</v>
          </cell>
          <cell r="F431">
            <v>0</v>
          </cell>
          <cell r="G431">
            <v>0</v>
          </cell>
          <cell r="H431">
            <v>0</v>
          </cell>
          <cell r="I431">
            <v>0</v>
          </cell>
          <cell r="J431">
            <v>100</v>
          </cell>
        </row>
        <row r="432">
          <cell r="A432" t="str">
            <v>NCKOS_Bpants_BN330M6</v>
          </cell>
          <cell r="B432" t="str">
            <v>NCKOS</v>
          </cell>
          <cell r="C432" t="str">
            <v>Bpants</v>
          </cell>
          <cell r="D432" t="str">
            <v>BN330M6</v>
          </cell>
          <cell r="E432">
            <v>0</v>
          </cell>
          <cell r="F432">
            <v>0</v>
          </cell>
          <cell r="G432">
            <v>0</v>
          </cell>
          <cell r="H432">
            <v>0</v>
          </cell>
          <cell r="I432">
            <v>0</v>
          </cell>
          <cell r="J432">
            <v>100</v>
          </cell>
        </row>
        <row r="433">
          <cell r="A433" t="str">
            <v>NCSCZ_Bpants_BN330M6</v>
          </cell>
          <cell r="B433" t="str">
            <v>NCSCZ</v>
          </cell>
          <cell r="C433" t="str">
            <v>Bpants</v>
          </cell>
          <cell r="D433" t="str">
            <v>BN330M6</v>
          </cell>
          <cell r="E433">
            <v>0</v>
          </cell>
          <cell r="F433">
            <v>0</v>
          </cell>
          <cell r="G433">
            <v>0</v>
          </cell>
          <cell r="H433">
            <v>0</v>
          </cell>
          <cell r="I433">
            <v>0</v>
          </cell>
          <cell r="J433">
            <v>100</v>
          </cell>
        </row>
        <row r="434">
          <cell r="A434" t="str">
            <v>NKOLS_Bpants_BN330M6</v>
          </cell>
          <cell r="B434" t="str">
            <v>NKOLS</v>
          </cell>
          <cell r="C434" t="str">
            <v>Bpants</v>
          </cell>
          <cell r="D434" t="str">
            <v>BN330M6</v>
          </cell>
          <cell r="E434">
            <v>0</v>
          </cell>
          <cell r="F434">
            <v>0</v>
          </cell>
          <cell r="G434">
            <v>0</v>
          </cell>
          <cell r="H434">
            <v>0</v>
          </cell>
          <cell r="I434">
            <v>0</v>
          </cell>
          <cell r="J434">
            <v>100</v>
          </cell>
        </row>
        <row r="435">
          <cell r="A435" t="str">
            <v>NKTOR_Bpants_BN330M6</v>
          </cell>
          <cell r="B435" t="str">
            <v>NKTOR</v>
          </cell>
          <cell r="C435" t="str">
            <v>Bpants</v>
          </cell>
          <cell r="D435" t="str">
            <v>BN330M6</v>
          </cell>
          <cell r="E435">
            <v>0</v>
          </cell>
          <cell r="F435">
            <v>0</v>
          </cell>
          <cell r="G435">
            <v>0</v>
          </cell>
          <cell r="H435">
            <v>0</v>
          </cell>
          <cell r="I435">
            <v>0</v>
          </cell>
          <cell r="J435">
            <v>100</v>
          </cell>
        </row>
        <row r="436">
          <cell r="A436" t="str">
            <v>SKTYC_Bpants_BN330M6</v>
          </cell>
          <cell r="B436" t="str">
            <v>SKTYC</v>
          </cell>
          <cell r="C436" t="str">
            <v>Bpants</v>
          </cell>
          <cell r="D436" t="str">
            <v>BN330M6</v>
          </cell>
          <cell r="E436">
            <v>0</v>
          </cell>
          <cell r="F436">
            <v>0</v>
          </cell>
          <cell r="G436">
            <v>0</v>
          </cell>
          <cell r="H436">
            <v>0</v>
          </cell>
          <cell r="I436">
            <v>0</v>
          </cell>
          <cell r="J436">
            <v>100</v>
          </cell>
        </row>
        <row r="437">
          <cell r="A437" t="str">
            <v>SOOPO_Bpants_BN330M6</v>
          </cell>
          <cell r="B437" t="str">
            <v>SOOPO</v>
          </cell>
          <cell r="C437" t="str">
            <v>Bpants</v>
          </cell>
          <cell r="D437" t="str">
            <v>BN330M6</v>
          </cell>
          <cell r="E437">
            <v>0</v>
          </cell>
          <cell r="F437">
            <v>0</v>
          </cell>
          <cell r="G437">
            <v>0</v>
          </cell>
          <cell r="H437">
            <v>0</v>
          </cell>
          <cell r="I437">
            <v>0</v>
          </cell>
          <cell r="J437">
            <v>100</v>
          </cell>
        </row>
        <row r="438">
          <cell r="A438" t="str">
            <v>WOOST_Bpants_BN330M6</v>
          </cell>
          <cell r="B438" t="str">
            <v>WOOST</v>
          </cell>
          <cell r="C438" t="str">
            <v>Bpants</v>
          </cell>
          <cell r="D438" t="str">
            <v>BN330M6</v>
          </cell>
          <cell r="E438">
            <v>0</v>
          </cell>
          <cell r="F438">
            <v>0</v>
          </cell>
          <cell r="G438">
            <v>0</v>
          </cell>
          <cell r="H438">
            <v>0</v>
          </cell>
          <cell r="I438">
            <v>0</v>
          </cell>
          <cell r="J438">
            <v>100</v>
          </cell>
        </row>
        <row r="439">
          <cell r="A439" t="str">
            <v>WPPOZ_Bpants_BN330M6</v>
          </cell>
          <cell r="B439" t="str">
            <v>WPPOZ</v>
          </cell>
          <cell r="C439" t="str">
            <v>Bpants</v>
          </cell>
          <cell r="D439" t="str">
            <v>BN330M6</v>
          </cell>
          <cell r="E439">
            <v>0</v>
          </cell>
          <cell r="F439">
            <v>0</v>
          </cell>
          <cell r="G439">
            <v>0</v>
          </cell>
          <cell r="H439">
            <v>0</v>
          </cell>
          <cell r="I439">
            <v>0</v>
          </cell>
          <cell r="J439">
            <v>100</v>
          </cell>
        </row>
        <row r="440">
          <cell r="A440" t="str">
            <v>WWWRO_Bpants_BN330M6</v>
          </cell>
          <cell r="B440" t="str">
            <v>WWWRO</v>
          </cell>
          <cell r="C440" t="str">
            <v>Bpants</v>
          </cell>
          <cell r="D440" t="str">
            <v>BN330M6</v>
          </cell>
          <cell r="E440">
            <v>0</v>
          </cell>
          <cell r="F440">
            <v>0</v>
          </cell>
          <cell r="G440">
            <v>0</v>
          </cell>
          <cell r="H440">
            <v>0</v>
          </cell>
          <cell r="I440">
            <v>0</v>
          </cell>
          <cell r="J440">
            <v>100</v>
          </cell>
        </row>
        <row r="441">
          <cell r="A441" t="str">
            <v>WZZIE_Bpants_BN330M6</v>
          </cell>
          <cell r="B441" t="str">
            <v>WZZIE</v>
          </cell>
          <cell r="C441" t="str">
            <v>Bpants</v>
          </cell>
          <cell r="D441" t="str">
            <v>BN330M6</v>
          </cell>
          <cell r="E441">
            <v>0</v>
          </cell>
          <cell r="F441">
            <v>0</v>
          </cell>
          <cell r="G441">
            <v>0</v>
          </cell>
          <cell r="H441">
            <v>0</v>
          </cell>
          <cell r="I441">
            <v>0</v>
          </cell>
          <cell r="J441">
            <v>100</v>
          </cell>
        </row>
        <row r="442">
          <cell r="A442" t="str">
            <v>SOOPO_Ksz_CN500S</v>
          </cell>
          <cell r="B442" t="str">
            <v>SOOPO</v>
          </cell>
          <cell r="C442" t="str">
            <v>Ksz</v>
          </cell>
          <cell r="D442" t="str">
            <v>CN500S</v>
          </cell>
          <cell r="E442">
            <v>66.84</v>
          </cell>
          <cell r="F442">
            <v>132.84</v>
          </cell>
          <cell r="G442">
            <v>0</v>
          </cell>
          <cell r="H442">
            <v>302.64</v>
          </cell>
          <cell r="I442">
            <v>110.00245805594253</v>
          </cell>
          <cell r="J442">
            <v>95.973960157606044</v>
          </cell>
        </row>
        <row r="443">
          <cell r="A443" t="str">
            <v>WPPOZ_PU_CN500S</v>
          </cell>
          <cell r="B443" t="str">
            <v>WPPOZ</v>
          </cell>
          <cell r="C443" t="str">
            <v>PU</v>
          </cell>
          <cell r="D443" t="str">
            <v>CN500S</v>
          </cell>
          <cell r="E443">
            <v>0</v>
          </cell>
          <cell r="F443">
            <v>127.92</v>
          </cell>
          <cell r="G443">
            <v>1413.24</v>
          </cell>
          <cell r="H443">
            <v>2545.6799999999998</v>
          </cell>
          <cell r="I443">
            <v>245.60887114604745</v>
          </cell>
          <cell r="J443">
            <v>83.981487581805936</v>
          </cell>
        </row>
        <row r="444">
          <cell r="A444" t="str">
            <v>CLLOD_Bpants_CN500M4</v>
          </cell>
          <cell r="B444" t="str">
            <v>CLLOD</v>
          </cell>
          <cell r="C444" t="str">
            <v>Bpants</v>
          </cell>
          <cell r="D444" t="str">
            <v>CN500M4</v>
          </cell>
          <cell r="E444">
            <v>0</v>
          </cell>
          <cell r="F444">
            <v>0</v>
          </cell>
          <cell r="G444">
            <v>0</v>
          </cell>
          <cell r="H444">
            <v>0</v>
          </cell>
          <cell r="I444">
            <v>0</v>
          </cell>
          <cell r="J444">
            <v>60</v>
          </cell>
        </row>
        <row r="445">
          <cell r="A445" t="str">
            <v>CWWAR_Bpants_CN500M4</v>
          </cell>
          <cell r="B445" t="str">
            <v>CWWAR</v>
          </cell>
          <cell r="C445" t="str">
            <v>Bpants</v>
          </cell>
          <cell r="D445" t="str">
            <v>CN500M4</v>
          </cell>
          <cell r="E445">
            <v>0</v>
          </cell>
          <cell r="F445">
            <v>0</v>
          </cell>
          <cell r="G445">
            <v>0</v>
          </cell>
          <cell r="H445">
            <v>0</v>
          </cell>
          <cell r="I445">
            <v>0</v>
          </cell>
          <cell r="J445">
            <v>60</v>
          </cell>
        </row>
        <row r="446">
          <cell r="A446" t="str">
            <v>EKKIE_Bpants_CN500M4</v>
          </cell>
          <cell r="B446" t="str">
            <v>EKKIE</v>
          </cell>
          <cell r="C446" t="str">
            <v>Bpants</v>
          </cell>
          <cell r="D446" t="str">
            <v>CN500M4</v>
          </cell>
          <cell r="E446">
            <v>0</v>
          </cell>
          <cell r="F446">
            <v>0</v>
          </cell>
          <cell r="G446">
            <v>0</v>
          </cell>
          <cell r="H446">
            <v>0</v>
          </cell>
          <cell r="I446">
            <v>0</v>
          </cell>
          <cell r="J446">
            <v>60</v>
          </cell>
        </row>
        <row r="447">
          <cell r="A447" t="str">
            <v>EKKRA_Bpants_CN500M4</v>
          </cell>
          <cell r="B447" t="str">
            <v>EKKRA</v>
          </cell>
          <cell r="C447" t="str">
            <v>Bpants</v>
          </cell>
          <cell r="D447" t="str">
            <v>CN500M4</v>
          </cell>
          <cell r="E447">
            <v>0</v>
          </cell>
          <cell r="F447">
            <v>0</v>
          </cell>
          <cell r="G447">
            <v>0</v>
          </cell>
          <cell r="H447">
            <v>0</v>
          </cell>
          <cell r="I447">
            <v>0</v>
          </cell>
          <cell r="J447">
            <v>60</v>
          </cell>
        </row>
        <row r="448">
          <cell r="A448" t="str">
            <v>NCGAN_Bpants_CN500M4</v>
          </cell>
          <cell r="B448" t="str">
            <v>NCGAN</v>
          </cell>
          <cell r="C448" t="str">
            <v>Bpants</v>
          </cell>
          <cell r="D448" t="str">
            <v>CN500M4</v>
          </cell>
          <cell r="E448">
            <v>0</v>
          </cell>
          <cell r="F448">
            <v>0</v>
          </cell>
          <cell r="G448">
            <v>0</v>
          </cell>
          <cell r="H448">
            <v>0</v>
          </cell>
          <cell r="I448">
            <v>0</v>
          </cell>
          <cell r="J448">
            <v>60</v>
          </cell>
        </row>
        <row r="449">
          <cell r="A449" t="str">
            <v>NCKOS_Bpants_CN500M4</v>
          </cell>
          <cell r="B449" t="str">
            <v>NCKOS</v>
          </cell>
          <cell r="C449" t="str">
            <v>Bpants</v>
          </cell>
          <cell r="D449" t="str">
            <v>CN500M4</v>
          </cell>
          <cell r="E449">
            <v>0</v>
          </cell>
          <cell r="F449">
            <v>0</v>
          </cell>
          <cell r="G449">
            <v>0</v>
          </cell>
          <cell r="H449">
            <v>0</v>
          </cell>
          <cell r="I449">
            <v>0</v>
          </cell>
          <cell r="J449">
            <v>60</v>
          </cell>
        </row>
        <row r="450">
          <cell r="A450" t="str">
            <v>NCSCZ_Bpants_CN500M4</v>
          </cell>
          <cell r="B450" t="str">
            <v>NCSCZ</v>
          </cell>
          <cell r="C450" t="str">
            <v>Bpants</v>
          </cell>
          <cell r="D450" t="str">
            <v>CN500M4</v>
          </cell>
          <cell r="E450">
            <v>0</v>
          </cell>
          <cell r="F450">
            <v>0</v>
          </cell>
          <cell r="G450">
            <v>0</v>
          </cell>
          <cell r="H450">
            <v>0</v>
          </cell>
          <cell r="I450">
            <v>0</v>
          </cell>
          <cell r="J450">
            <v>60</v>
          </cell>
        </row>
        <row r="451">
          <cell r="A451" t="str">
            <v>NKOLS_Bpants_CN500M4</v>
          </cell>
          <cell r="B451" t="str">
            <v>NKOLS</v>
          </cell>
          <cell r="C451" t="str">
            <v>Bpants</v>
          </cell>
          <cell r="D451" t="str">
            <v>CN500M4</v>
          </cell>
          <cell r="E451">
            <v>0</v>
          </cell>
          <cell r="F451">
            <v>0</v>
          </cell>
          <cell r="G451">
            <v>0</v>
          </cell>
          <cell r="H451">
            <v>0</v>
          </cell>
          <cell r="I451">
            <v>0</v>
          </cell>
          <cell r="J451">
            <v>60</v>
          </cell>
        </row>
        <row r="452">
          <cell r="A452" t="str">
            <v>NKTOR_Bpants_CN500M4</v>
          </cell>
          <cell r="B452" t="str">
            <v>NKTOR</v>
          </cell>
          <cell r="C452" t="str">
            <v>Bpants</v>
          </cell>
          <cell r="D452" t="str">
            <v>CN500M4</v>
          </cell>
          <cell r="E452">
            <v>0</v>
          </cell>
          <cell r="F452">
            <v>0</v>
          </cell>
          <cell r="G452">
            <v>0</v>
          </cell>
          <cell r="H452">
            <v>0</v>
          </cell>
          <cell r="I452">
            <v>0</v>
          </cell>
          <cell r="J452">
            <v>60</v>
          </cell>
        </row>
        <row r="453">
          <cell r="A453" t="str">
            <v>SKTYC_Bpants_CN500M4</v>
          </cell>
          <cell r="B453" t="str">
            <v>SKTYC</v>
          </cell>
          <cell r="C453" t="str">
            <v>Bpants</v>
          </cell>
          <cell r="D453" t="str">
            <v>CN500M4</v>
          </cell>
          <cell r="E453">
            <v>0</v>
          </cell>
          <cell r="F453">
            <v>0</v>
          </cell>
          <cell r="G453">
            <v>0</v>
          </cell>
          <cell r="H453">
            <v>0</v>
          </cell>
          <cell r="I453">
            <v>0</v>
          </cell>
          <cell r="J453">
            <v>60</v>
          </cell>
        </row>
        <row r="454">
          <cell r="A454" t="str">
            <v>SOOPO_Bpants_CN500M4</v>
          </cell>
          <cell r="B454" t="str">
            <v>SOOPO</v>
          </cell>
          <cell r="C454" t="str">
            <v>Bpants</v>
          </cell>
          <cell r="D454" t="str">
            <v>CN500M4</v>
          </cell>
          <cell r="E454">
            <v>0</v>
          </cell>
          <cell r="F454">
            <v>0</v>
          </cell>
          <cell r="G454">
            <v>0</v>
          </cell>
          <cell r="H454">
            <v>0</v>
          </cell>
          <cell r="I454">
            <v>0</v>
          </cell>
          <cell r="J454">
            <v>60</v>
          </cell>
        </row>
        <row r="455">
          <cell r="A455" t="str">
            <v>WOOST_Bpants_CN500M4</v>
          </cell>
          <cell r="B455" t="str">
            <v>WOOST</v>
          </cell>
          <cell r="C455" t="str">
            <v>Bpants</v>
          </cell>
          <cell r="D455" t="str">
            <v>CN500M4</v>
          </cell>
          <cell r="E455">
            <v>0</v>
          </cell>
          <cell r="F455">
            <v>0</v>
          </cell>
          <cell r="G455">
            <v>0</v>
          </cell>
          <cell r="H455">
            <v>0</v>
          </cell>
          <cell r="I455">
            <v>0</v>
          </cell>
          <cell r="J455">
            <v>60</v>
          </cell>
        </row>
        <row r="456">
          <cell r="A456" t="str">
            <v>WPPOZ_Bpants_CN500M4</v>
          </cell>
          <cell r="B456" t="str">
            <v>WPPOZ</v>
          </cell>
          <cell r="C456" t="str">
            <v>Bpants</v>
          </cell>
          <cell r="D456" t="str">
            <v>CN500M4</v>
          </cell>
          <cell r="E456">
            <v>0</v>
          </cell>
          <cell r="F456">
            <v>0</v>
          </cell>
          <cell r="G456">
            <v>0</v>
          </cell>
          <cell r="H456">
            <v>0</v>
          </cell>
          <cell r="I456">
            <v>0</v>
          </cell>
          <cell r="J456">
            <v>60</v>
          </cell>
        </row>
        <row r="457">
          <cell r="A457" t="str">
            <v>WWWRO_Bpants_CN500M4</v>
          </cell>
          <cell r="B457" t="str">
            <v>WWWRO</v>
          </cell>
          <cell r="C457" t="str">
            <v>Bpants</v>
          </cell>
          <cell r="D457" t="str">
            <v>CN500M4</v>
          </cell>
          <cell r="E457">
            <v>0</v>
          </cell>
          <cell r="F457">
            <v>0</v>
          </cell>
          <cell r="G457">
            <v>0</v>
          </cell>
          <cell r="H457">
            <v>0</v>
          </cell>
          <cell r="I457">
            <v>0</v>
          </cell>
          <cell r="J457">
            <v>60</v>
          </cell>
        </row>
        <row r="458">
          <cell r="A458" t="str">
            <v>WZZIE_Bpants_CN500M4</v>
          </cell>
          <cell r="B458" t="str">
            <v>WZZIE</v>
          </cell>
          <cell r="C458" t="str">
            <v>Bpants</v>
          </cell>
          <cell r="D458" t="str">
            <v>CN500M4</v>
          </cell>
          <cell r="E458">
            <v>0</v>
          </cell>
          <cell r="F458">
            <v>0</v>
          </cell>
          <cell r="G458">
            <v>0</v>
          </cell>
          <cell r="H458">
            <v>0</v>
          </cell>
          <cell r="I458">
            <v>0</v>
          </cell>
          <cell r="J458">
            <v>60</v>
          </cell>
        </row>
        <row r="459">
          <cell r="A459" t="str">
            <v>NKTOR_PU_CN500S</v>
          </cell>
          <cell r="B459" t="str">
            <v>NKTOR</v>
          </cell>
          <cell r="C459" t="str">
            <v>PU</v>
          </cell>
          <cell r="D459" t="str">
            <v>CN500S</v>
          </cell>
          <cell r="E459">
            <v>0</v>
          </cell>
          <cell r="F459">
            <v>27.24</v>
          </cell>
          <cell r="G459">
            <v>282</v>
          </cell>
          <cell r="H459">
            <v>378.84</v>
          </cell>
          <cell r="I459">
            <v>54.837592218596157</v>
          </cell>
          <cell r="J459">
            <v>23.672450497063164</v>
          </cell>
        </row>
        <row r="460">
          <cell r="A460" t="str">
            <v>NCGAN_PU_CN500S</v>
          </cell>
          <cell r="B460" t="str">
            <v>NCGAN</v>
          </cell>
          <cell r="C460" t="str">
            <v>PU</v>
          </cell>
          <cell r="D460" t="str">
            <v>CN500S</v>
          </cell>
          <cell r="E460">
            <v>0</v>
          </cell>
          <cell r="F460">
            <v>101.88</v>
          </cell>
          <cell r="G460">
            <v>596.76</v>
          </cell>
          <cell r="H460">
            <v>863.76</v>
          </cell>
          <cell r="I460">
            <v>71.581595368495258</v>
          </cell>
          <cell r="J460">
            <v>16.917536801486158</v>
          </cell>
        </row>
        <row r="461">
          <cell r="A461" t="str">
            <v>EKKRA_PU_CN500S</v>
          </cell>
          <cell r="B461" t="str">
            <v>EKKRA</v>
          </cell>
          <cell r="C461" t="str">
            <v>PU</v>
          </cell>
          <cell r="D461" t="str">
            <v>CN500S</v>
          </cell>
          <cell r="E461">
            <v>0</v>
          </cell>
          <cell r="F461">
            <v>162.6</v>
          </cell>
          <cell r="G461">
            <v>1480.56</v>
          </cell>
          <cell r="H461">
            <v>1440.96</v>
          </cell>
          <cell r="I461">
            <v>117.15782225647312</v>
          </cell>
          <cell r="J461">
            <v>12.179436148174617</v>
          </cell>
        </row>
        <row r="462">
          <cell r="A462" t="str">
            <v>NKOLS_LMc_CN500S</v>
          </cell>
          <cell r="B462" t="str">
            <v>NKOLS</v>
          </cell>
          <cell r="C462" t="str">
            <v>LMc</v>
          </cell>
          <cell r="D462" t="str">
            <v>CN500S</v>
          </cell>
          <cell r="E462">
            <v>1500.1630839999998</v>
          </cell>
          <cell r="F462">
            <v>715.73</v>
          </cell>
          <cell r="G462">
            <v>91.32</v>
          </cell>
          <cell r="H462">
            <v>24.48</v>
          </cell>
          <cell r="I462">
            <v>11.428046396101383</v>
          </cell>
          <cell r="J462">
            <v>9.8154316166525319</v>
          </cell>
        </row>
        <row r="463">
          <cell r="A463" t="str">
            <v>WWWRO_PU_CN500S</v>
          </cell>
          <cell r="B463" t="str">
            <v>WWWRO</v>
          </cell>
          <cell r="C463" t="str">
            <v>PU</v>
          </cell>
          <cell r="D463" t="str">
            <v>CN500S</v>
          </cell>
          <cell r="E463">
            <v>0</v>
          </cell>
          <cell r="F463">
            <v>61.08</v>
          </cell>
          <cell r="G463">
            <v>725.4</v>
          </cell>
          <cell r="H463">
            <v>1073.04</v>
          </cell>
          <cell r="I463">
            <v>73.76869462795878</v>
          </cell>
          <cell r="J463">
            <v>8.1261930055687799</v>
          </cell>
        </row>
        <row r="464">
          <cell r="A464" t="str">
            <v>NCKOS_PU_CN500S</v>
          </cell>
          <cell r="B464" t="str">
            <v>NCKOS</v>
          </cell>
          <cell r="C464" t="str">
            <v>PU</v>
          </cell>
          <cell r="D464" t="str">
            <v>CN500S</v>
          </cell>
          <cell r="E464">
            <v>0</v>
          </cell>
          <cell r="F464">
            <v>17.64</v>
          </cell>
          <cell r="G464">
            <v>214.92</v>
          </cell>
          <cell r="H464">
            <v>225.72</v>
          </cell>
          <cell r="I464">
            <v>26.523299202335139</v>
          </cell>
          <cell r="J464">
            <v>6.4985150260841706</v>
          </cell>
        </row>
        <row r="465">
          <cell r="A465" t="str">
            <v>NCSCZ_PU_CN500S</v>
          </cell>
          <cell r="B465" t="str">
            <v>NCSCZ</v>
          </cell>
          <cell r="C465" t="str">
            <v>PU</v>
          </cell>
          <cell r="D465" t="str">
            <v>CN500S</v>
          </cell>
          <cell r="E465">
            <v>0</v>
          </cell>
          <cell r="F465">
            <v>3.72</v>
          </cell>
          <cell r="G465">
            <v>207.12</v>
          </cell>
          <cell r="H465">
            <v>291.24</v>
          </cell>
          <cell r="I465">
            <v>32.549032408245949</v>
          </cell>
          <cell r="J465">
            <v>5.2378570866186607</v>
          </cell>
        </row>
        <row r="466">
          <cell r="A466" t="str">
            <v>WOOST_PU_CN500S</v>
          </cell>
          <cell r="B466" t="str">
            <v>WOOST</v>
          </cell>
          <cell r="C466" t="str">
            <v>PU</v>
          </cell>
          <cell r="D466" t="str">
            <v>CN500S</v>
          </cell>
          <cell r="E466">
            <v>0</v>
          </cell>
          <cell r="F466">
            <v>49.2</v>
          </cell>
          <cell r="G466">
            <v>558.96</v>
          </cell>
          <cell r="H466">
            <v>808.2</v>
          </cell>
          <cell r="I466">
            <v>86.746855939665153</v>
          </cell>
          <cell r="J466">
            <v>3.3924571655147062</v>
          </cell>
        </row>
        <row r="467">
          <cell r="A467" t="str">
            <v>CWWAR_TMc_CN500S</v>
          </cell>
          <cell r="B467" t="str">
            <v>CWWAR</v>
          </cell>
          <cell r="C467" t="str">
            <v>TMc</v>
          </cell>
          <cell r="D467" t="str">
            <v>CN500S</v>
          </cell>
          <cell r="E467">
            <v>325.49253999999996</v>
          </cell>
          <cell r="F467">
            <v>15.12</v>
          </cell>
          <cell r="G467">
            <v>0</v>
          </cell>
          <cell r="H467">
            <v>0</v>
          </cell>
          <cell r="I467">
            <v>0</v>
          </cell>
          <cell r="J467">
            <v>0</v>
          </cell>
        </row>
        <row r="468">
          <cell r="A468" t="str">
            <v>CLLOD_Bcs_BN330M6</v>
          </cell>
          <cell r="B468" t="str">
            <v>CLLOD</v>
          </cell>
          <cell r="C468" t="str">
            <v>Bcs</v>
          </cell>
          <cell r="D468" t="str">
            <v>BN330M6</v>
          </cell>
          <cell r="E468">
            <v>0</v>
          </cell>
          <cell r="F468">
            <v>170.83440121730399</v>
          </cell>
          <cell r="G468">
            <v>122.12640122126402</v>
          </cell>
          <cell r="H468">
            <v>0</v>
          </cell>
          <cell r="I468">
            <v>0</v>
          </cell>
          <cell r="J468">
            <v>0</v>
          </cell>
        </row>
        <row r="469">
          <cell r="A469" t="str">
            <v>CWWAR_Bcs_BN330M6</v>
          </cell>
          <cell r="B469" t="str">
            <v>CWWAR</v>
          </cell>
          <cell r="C469" t="str">
            <v>Bcs</v>
          </cell>
          <cell r="D469" t="str">
            <v>BN330M6</v>
          </cell>
          <cell r="E469">
            <v>0</v>
          </cell>
          <cell r="F469">
            <v>636.21360383724004</v>
          </cell>
          <cell r="G469">
            <v>391.88160391881598</v>
          </cell>
          <cell r="H469">
            <v>0</v>
          </cell>
          <cell r="I469">
            <v>0</v>
          </cell>
          <cell r="J469">
            <v>0</v>
          </cell>
        </row>
        <row r="470">
          <cell r="A470" t="str">
            <v>EKKIE_Bcs_BN330M6</v>
          </cell>
          <cell r="B470" t="str">
            <v>EKKIE</v>
          </cell>
          <cell r="C470" t="str">
            <v>Bcs</v>
          </cell>
          <cell r="D470" t="str">
            <v>BN330M6</v>
          </cell>
          <cell r="E470">
            <v>0</v>
          </cell>
          <cell r="F470">
            <v>290.10960150955196</v>
          </cell>
          <cell r="G470">
            <v>93.139200931392011</v>
          </cell>
          <cell r="H470">
            <v>0</v>
          </cell>
          <cell r="I470">
            <v>0</v>
          </cell>
          <cell r="J470">
            <v>0</v>
          </cell>
        </row>
        <row r="471">
          <cell r="A471" t="str">
            <v>EKKRA_Bcs_BN330M6</v>
          </cell>
          <cell r="B471" t="str">
            <v>EKKRA</v>
          </cell>
          <cell r="C471" t="str">
            <v>Bcs</v>
          </cell>
          <cell r="D471" t="str">
            <v>BN330M6</v>
          </cell>
          <cell r="E471">
            <v>0</v>
          </cell>
          <cell r="F471">
            <v>497.37600325353623</v>
          </cell>
          <cell r="G471">
            <v>225.95760225957602</v>
          </cell>
          <cell r="H471">
            <v>0</v>
          </cell>
          <cell r="I471">
            <v>0</v>
          </cell>
          <cell r="J471">
            <v>0</v>
          </cell>
        </row>
        <row r="472">
          <cell r="A472" t="str">
            <v>NCGAN_Bcs_BN330M6</v>
          </cell>
          <cell r="B472" t="str">
            <v>NCGAN</v>
          </cell>
          <cell r="C472" t="str">
            <v>Bcs</v>
          </cell>
          <cell r="D472" t="str">
            <v>BN330M6</v>
          </cell>
          <cell r="E472">
            <v>0</v>
          </cell>
          <cell r="F472">
            <v>342.77760135352804</v>
          </cell>
          <cell r="G472">
            <v>184.77360184773599</v>
          </cell>
          <cell r="H472">
            <v>0</v>
          </cell>
          <cell r="I472">
            <v>0</v>
          </cell>
          <cell r="J472">
            <v>0</v>
          </cell>
        </row>
        <row r="473">
          <cell r="A473" t="str">
            <v>NCKOS_Bcs_BN330M6</v>
          </cell>
          <cell r="B473" t="str">
            <v>NCKOS</v>
          </cell>
          <cell r="C473" t="str">
            <v>Bcs</v>
          </cell>
          <cell r="D473" t="str">
            <v>BN330M6</v>
          </cell>
          <cell r="E473">
            <v>0</v>
          </cell>
          <cell r="F473">
            <v>113.57280056469602</v>
          </cell>
          <cell r="G473">
            <v>26.928000269280016</v>
          </cell>
          <cell r="H473">
            <v>0</v>
          </cell>
          <cell r="I473">
            <v>0</v>
          </cell>
          <cell r="J473">
            <v>0</v>
          </cell>
        </row>
        <row r="474">
          <cell r="A474" t="str">
            <v>NCSCZ_Bcs_BN330M6</v>
          </cell>
          <cell r="B474" t="str">
            <v>NCSCZ</v>
          </cell>
          <cell r="C474" t="str">
            <v>Bcs</v>
          </cell>
          <cell r="D474" t="str">
            <v>BN330M6</v>
          </cell>
          <cell r="E474">
            <v>0</v>
          </cell>
          <cell r="F474">
            <v>132.02640060192005</v>
          </cell>
          <cell r="G474">
            <v>113.65200113651998</v>
          </cell>
          <cell r="H474">
            <v>0</v>
          </cell>
          <cell r="I474">
            <v>0</v>
          </cell>
          <cell r="J474">
            <v>0</v>
          </cell>
        </row>
        <row r="475">
          <cell r="A475" t="str">
            <v>NKOLS_Bcs_BN330M6</v>
          </cell>
          <cell r="B475" t="str">
            <v>NKOLS</v>
          </cell>
          <cell r="C475" t="str">
            <v>Bcs</v>
          </cell>
          <cell r="D475" t="str">
            <v>BN330M6</v>
          </cell>
          <cell r="E475">
            <v>0</v>
          </cell>
          <cell r="F475">
            <v>76.190400517968001</v>
          </cell>
          <cell r="G475">
            <v>75.715200757152019</v>
          </cell>
          <cell r="H475">
            <v>0</v>
          </cell>
          <cell r="I475">
            <v>0</v>
          </cell>
          <cell r="J475">
            <v>0</v>
          </cell>
        </row>
        <row r="476">
          <cell r="A476" t="str">
            <v>NKTOR_Bcs_BN330M6</v>
          </cell>
          <cell r="B476" t="str">
            <v>NKTOR</v>
          </cell>
          <cell r="C476" t="str">
            <v>Bcs</v>
          </cell>
          <cell r="D476" t="str">
            <v>BN330M6</v>
          </cell>
          <cell r="E476">
            <v>0</v>
          </cell>
          <cell r="F476">
            <v>171.62640088783203</v>
          </cell>
          <cell r="G476">
            <v>89.100000891000008</v>
          </cell>
          <cell r="H476">
            <v>0</v>
          </cell>
          <cell r="I476">
            <v>0</v>
          </cell>
          <cell r="J476">
            <v>0</v>
          </cell>
        </row>
        <row r="477">
          <cell r="A477" t="str">
            <v>SKTYC_Bcs_BN330M6</v>
          </cell>
          <cell r="B477" t="str">
            <v>SKTYC</v>
          </cell>
          <cell r="C477" t="str">
            <v>Bcs</v>
          </cell>
          <cell r="D477" t="str">
            <v>BN330M6</v>
          </cell>
          <cell r="E477">
            <v>0</v>
          </cell>
          <cell r="F477">
            <v>491.59440000000035</v>
          </cell>
          <cell r="G477">
            <v>437.42160437421597</v>
          </cell>
          <cell r="H477">
            <v>0</v>
          </cell>
          <cell r="I477">
            <v>0</v>
          </cell>
          <cell r="J477">
            <v>0</v>
          </cell>
        </row>
        <row r="478">
          <cell r="A478" t="str">
            <v>SOOPO_Bcs_BN330M6</v>
          </cell>
          <cell r="B478" t="str">
            <v>SOOPO</v>
          </cell>
          <cell r="C478" t="str">
            <v>Bcs</v>
          </cell>
          <cell r="D478" t="str">
            <v>BN330M6</v>
          </cell>
          <cell r="E478">
            <v>0</v>
          </cell>
          <cell r="F478">
            <v>30.09600010612801</v>
          </cell>
          <cell r="G478">
            <v>47.520000475200014</v>
          </cell>
          <cell r="H478">
            <v>0</v>
          </cell>
          <cell r="I478">
            <v>0</v>
          </cell>
          <cell r="J478">
            <v>0</v>
          </cell>
        </row>
        <row r="479">
          <cell r="A479" t="str">
            <v>WOOST_Bcs_BN330M6</v>
          </cell>
          <cell r="B479" t="str">
            <v>WOOST</v>
          </cell>
          <cell r="C479" t="str">
            <v>Bcs</v>
          </cell>
          <cell r="D479" t="str">
            <v>BN330M6</v>
          </cell>
          <cell r="E479">
            <v>0</v>
          </cell>
          <cell r="F479">
            <v>56.628000375408007</v>
          </cell>
          <cell r="G479">
            <v>60.112800601128008</v>
          </cell>
          <cell r="H479">
            <v>0</v>
          </cell>
          <cell r="I479">
            <v>0</v>
          </cell>
          <cell r="J479">
            <v>0</v>
          </cell>
        </row>
        <row r="480">
          <cell r="A480" t="str">
            <v>WPPIL_Bcs_BN330M6</v>
          </cell>
          <cell r="B480" t="str">
            <v>WPPIL</v>
          </cell>
          <cell r="C480" t="str">
            <v>Bcs</v>
          </cell>
          <cell r="D480" t="str">
            <v>BN330M6</v>
          </cell>
          <cell r="E480">
            <v>0</v>
          </cell>
          <cell r="F480">
            <v>42.768000316800006</v>
          </cell>
          <cell r="G480">
            <v>19.404000194040005</v>
          </cell>
          <cell r="H480">
            <v>0</v>
          </cell>
          <cell r="I480">
            <v>0</v>
          </cell>
          <cell r="J480">
            <v>0</v>
          </cell>
        </row>
        <row r="481">
          <cell r="A481" t="str">
            <v>WPPOZ_Bcs_BN330M6</v>
          </cell>
          <cell r="B481" t="str">
            <v>WPPOZ</v>
          </cell>
          <cell r="C481" t="str">
            <v>Bcs</v>
          </cell>
          <cell r="D481" t="str">
            <v>BN330M6</v>
          </cell>
          <cell r="E481">
            <v>0</v>
          </cell>
          <cell r="F481">
            <v>327.97908201801596</v>
          </cell>
          <cell r="G481">
            <v>297.63360297633602</v>
          </cell>
          <cell r="H481">
            <v>0</v>
          </cell>
          <cell r="I481">
            <v>0</v>
          </cell>
          <cell r="J481">
            <v>0</v>
          </cell>
        </row>
        <row r="482">
          <cell r="A482" t="str">
            <v>WWBL_Bcs_BN330M6</v>
          </cell>
          <cell r="B482" t="str">
            <v>WWBL</v>
          </cell>
          <cell r="C482" t="str">
            <v>Bcs</v>
          </cell>
          <cell r="D482" t="str">
            <v>BN330M6</v>
          </cell>
          <cell r="E482">
            <v>0</v>
          </cell>
          <cell r="F482">
            <v>1.5048000000000001</v>
          </cell>
          <cell r="G482">
            <v>0</v>
          </cell>
          <cell r="H482">
            <v>0</v>
          </cell>
          <cell r="I482">
            <v>0</v>
          </cell>
          <cell r="J482">
            <v>0</v>
          </cell>
        </row>
        <row r="483">
          <cell r="A483" t="str">
            <v>WWWRO_Bcs_BN330M6</v>
          </cell>
          <cell r="B483" t="str">
            <v>WWWRO</v>
          </cell>
          <cell r="C483" t="str">
            <v>Bcs</v>
          </cell>
          <cell r="D483" t="str">
            <v>BN330M6</v>
          </cell>
          <cell r="E483">
            <v>0</v>
          </cell>
          <cell r="F483">
            <v>132.42240096544799</v>
          </cell>
          <cell r="G483">
            <v>137.57040137570399</v>
          </cell>
          <cell r="H483">
            <v>0</v>
          </cell>
          <cell r="I483">
            <v>0</v>
          </cell>
          <cell r="J483">
            <v>0</v>
          </cell>
        </row>
        <row r="484">
          <cell r="A484" t="str">
            <v>WZZIE_Bcs_BN330M6</v>
          </cell>
          <cell r="B484" t="str">
            <v>WZZIE</v>
          </cell>
          <cell r="C484" t="str">
            <v>Bcs</v>
          </cell>
          <cell r="D484" t="str">
            <v>BN330M6</v>
          </cell>
          <cell r="E484">
            <v>0</v>
          </cell>
          <cell r="F484">
            <v>82.368000623303999</v>
          </cell>
          <cell r="G484">
            <v>67.161600671616014</v>
          </cell>
          <cell r="H484">
            <v>0</v>
          </cell>
          <cell r="I484">
            <v>0</v>
          </cell>
          <cell r="J484">
            <v>0</v>
          </cell>
        </row>
        <row r="485">
          <cell r="A485" t="str">
            <v>CLLOD_Bcs_BN330S</v>
          </cell>
          <cell r="B485" t="str">
            <v>CLLOD</v>
          </cell>
          <cell r="C485" t="str">
            <v>Bcs</v>
          </cell>
          <cell r="D485" t="str">
            <v>BN330S</v>
          </cell>
          <cell r="E485">
            <v>0</v>
          </cell>
          <cell r="F485">
            <v>19.958400001211761</v>
          </cell>
          <cell r="G485">
            <v>1.0296000001029599</v>
          </cell>
          <cell r="H485">
            <v>0</v>
          </cell>
          <cell r="I485">
            <v>0</v>
          </cell>
          <cell r="J485">
            <v>0</v>
          </cell>
        </row>
        <row r="486">
          <cell r="A486" t="str">
            <v>CWWAR_Bcs_BN330S</v>
          </cell>
          <cell r="B486" t="str">
            <v>CWWAR</v>
          </cell>
          <cell r="C486" t="str">
            <v>Bcs</v>
          </cell>
          <cell r="D486" t="str">
            <v>BN330S</v>
          </cell>
          <cell r="E486">
            <v>0</v>
          </cell>
          <cell r="F486">
            <v>127.35360000517969</v>
          </cell>
          <cell r="G486">
            <v>9.7416000009741612</v>
          </cell>
          <cell r="H486">
            <v>0</v>
          </cell>
          <cell r="I486">
            <v>0</v>
          </cell>
          <cell r="J486">
            <v>0</v>
          </cell>
        </row>
        <row r="487">
          <cell r="A487" t="str">
            <v>EKKIE_Bcs_BN330S</v>
          </cell>
          <cell r="B487" t="str">
            <v>EKKIE</v>
          </cell>
          <cell r="C487" t="str">
            <v>Bcs</v>
          </cell>
          <cell r="D487" t="str">
            <v>BN330S</v>
          </cell>
          <cell r="E487">
            <v>0</v>
          </cell>
          <cell r="F487">
            <v>43.956000000649446</v>
          </cell>
          <cell r="G487">
            <v>7.9200000007920004E-2</v>
          </cell>
          <cell r="H487">
            <v>0</v>
          </cell>
          <cell r="I487">
            <v>0</v>
          </cell>
          <cell r="J487">
            <v>0</v>
          </cell>
        </row>
        <row r="488">
          <cell r="A488" t="str">
            <v>EKKRA_Bcs_BN330S</v>
          </cell>
          <cell r="B488" t="str">
            <v>EKKRA</v>
          </cell>
          <cell r="C488" t="str">
            <v>Bcs</v>
          </cell>
          <cell r="D488" t="str">
            <v>BN330S</v>
          </cell>
          <cell r="E488">
            <v>0</v>
          </cell>
          <cell r="F488">
            <v>111.98880000375408</v>
          </cell>
          <cell r="G488">
            <v>7.9200000007920004E-2</v>
          </cell>
          <cell r="H488">
            <v>0</v>
          </cell>
          <cell r="I488">
            <v>0</v>
          </cell>
          <cell r="J488">
            <v>0</v>
          </cell>
        </row>
        <row r="489">
          <cell r="A489" t="str">
            <v>NCGAN_Bcs_BN330S</v>
          </cell>
          <cell r="B489" t="str">
            <v>NCGAN</v>
          </cell>
          <cell r="C489" t="str">
            <v>Bcs</v>
          </cell>
          <cell r="D489" t="str">
            <v>BN330S</v>
          </cell>
          <cell r="E489">
            <v>0</v>
          </cell>
          <cell r="F489">
            <v>92.10960000042769</v>
          </cell>
          <cell r="G489">
            <v>7.9200000007920004E-2</v>
          </cell>
          <cell r="H489">
            <v>0</v>
          </cell>
          <cell r="I489">
            <v>0</v>
          </cell>
          <cell r="J489">
            <v>0</v>
          </cell>
        </row>
        <row r="490">
          <cell r="A490" t="str">
            <v>NCKOS_Bcs_BN330S</v>
          </cell>
          <cell r="B490" t="str">
            <v>NCKOS</v>
          </cell>
          <cell r="C490" t="str">
            <v>Bcs</v>
          </cell>
          <cell r="D490" t="str">
            <v>BN330S</v>
          </cell>
          <cell r="E490">
            <v>0</v>
          </cell>
          <cell r="F490">
            <v>38.4120000005544</v>
          </cell>
          <cell r="G490">
            <v>0.79200000007919991</v>
          </cell>
          <cell r="H490">
            <v>0</v>
          </cell>
          <cell r="I490">
            <v>0</v>
          </cell>
          <cell r="J490">
            <v>0</v>
          </cell>
        </row>
        <row r="491">
          <cell r="A491" t="str">
            <v>NCSCZ_Bcs_BN330S</v>
          </cell>
          <cell r="B491" t="str">
            <v>NCSCZ</v>
          </cell>
          <cell r="C491" t="str">
            <v>Bcs</v>
          </cell>
          <cell r="D491" t="str">
            <v>BN330S</v>
          </cell>
          <cell r="E491">
            <v>0</v>
          </cell>
          <cell r="F491">
            <v>86.407200002415607</v>
          </cell>
          <cell r="G491">
            <v>1.50480000015048</v>
          </cell>
          <cell r="H491">
            <v>0</v>
          </cell>
          <cell r="I491">
            <v>0</v>
          </cell>
          <cell r="J491">
            <v>0</v>
          </cell>
        </row>
        <row r="492">
          <cell r="A492" t="str">
            <v>NKOLS_Bcs_BN330S</v>
          </cell>
          <cell r="B492" t="str">
            <v>NKOLS</v>
          </cell>
          <cell r="C492" t="str">
            <v>Bcs</v>
          </cell>
          <cell r="D492" t="str">
            <v>BN330S</v>
          </cell>
          <cell r="E492">
            <v>0</v>
          </cell>
          <cell r="F492">
            <v>38.41200000167904</v>
          </cell>
          <cell r="G492">
            <v>0.31680000003168002</v>
          </cell>
          <cell r="H492">
            <v>0</v>
          </cell>
          <cell r="I492">
            <v>0</v>
          </cell>
          <cell r="J492">
            <v>0</v>
          </cell>
        </row>
        <row r="493">
          <cell r="A493" t="str">
            <v>NKTOR_Bcs_BN330S</v>
          </cell>
          <cell r="B493" t="str">
            <v>NKTOR</v>
          </cell>
          <cell r="C493" t="str">
            <v>Bcs</v>
          </cell>
          <cell r="D493" t="str">
            <v>BN330S</v>
          </cell>
          <cell r="E493">
            <v>0</v>
          </cell>
          <cell r="F493">
            <v>89.733600000831601</v>
          </cell>
          <cell r="G493">
            <v>0.23760000002376003</v>
          </cell>
          <cell r="H493">
            <v>0</v>
          </cell>
          <cell r="I493">
            <v>0</v>
          </cell>
          <cell r="J493">
            <v>0</v>
          </cell>
        </row>
        <row r="494">
          <cell r="A494" t="str">
            <v>SKTYC_Bcs_BN330S</v>
          </cell>
          <cell r="B494" t="str">
            <v>SKTYC</v>
          </cell>
          <cell r="C494" t="str">
            <v>Bcs</v>
          </cell>
          <cell r="D494" t="str">
            <v>BN330S</v>
          </cell>
          <cell r="E494">
            <v>0</v>
          </cell>
          <cell r="F494">
            <v>217.16640000000007</v>
          </cell>
          <cell r="G494">
            <v>10.137600001013761</v>
          </cell>
          <cell r="H494">
            <v>0</v>
          </cell>
          <cell r="I494">
            <v>0</v>
          </cell>
          <cell r="J494">
            <v>0</v>
          </cell>
        </row>
        <row r="495">
          <cell r="A495" t="str">
            <v>SOOPO_Bcs_BN330S</v>
          </cell>
          <cell r="B495" t="str">
            <v>SOOPO</v>
          </cell>
          <cell r="C495" t="str">
            <v>Bcs</v>
          </cell>
          <cell r="D495" t="str">
            <v>BN330S</v>
          </cell>
          <cell r="E495">
            <v>0</v>
          </cell>
          <cell r="F495">
            <v>64.627200002201761</v>
          </cell>
          <cell r="G495">
            <v>3.08880000030888</v>
          </cell>
          <cell r="H495">
            <v>0</v>
          </cell>
          <cell r="I495">
            <v>0</v>
          </cell>
          <cell r="J495">
            <v>0</v>
          </cell>
        </row>
        <row r="496">
          <cell r="A496" t="str">
            <v>WOOST_Bcs_BN330S</v>
          </cell>
          <cell r="B496" t="str">
            <v>WOOST</v>
          </cell>
          <cell r="C496" t="str">
            <v>Bcs</v>
          </cell>
          <cell r="D496" t="str">
            <v>BN330S</v>
          </cell>
          <cell r="E496">
            <v>0</v>
          </cell>
          <cell r="F496">
            <v>26.690400001401837</v>
          </cell>
          <cell r="G496">
            <v>3.1680000003168001</v>
          </cell>
          <cell r="H496">
            <v>0</v>
          </cell>
          <cell r="I496">
            <v>0</v>
          </cell>
          <cell r="J496">
            <v>0</v>
          </cell>
        </row>
        <row r="497">
          <cell r="A497" t="str">
            <v>WPPIL_Bcs_BN330S</v>
          </cell>
          <cell r="B497" t="str">
            <v>WPPIL</v>
          </cell>
          <cell r="C497" t="str">
            <v>Bcs</v>
          </cell>
          <cell r="D497" t="str">
            <v>BN330S</v>
          </cell>
          <cell r="E497">
            <v>0</v>
          </cell>
          <cell r="F497">
            <v>4.7520000001584002</v>
          </cell>
          <cell r="G497">
            <v>0</v>
          </cell>
          <cell r="H497">
            <v>0</v>
          </cell>
          <cell r="I497">
            <v>0</v>
          </cell>
          <cell r="J497">
            <v>0</v>
          </cell>
        </row>
        <row r="498">
          <cell r="A498" t="str">
            <v>WPPOZ_Bcs_BN330S</v>
          </cell>
          <cell r="B498" t="str">
            <v>WPPOZ</v>
          </cell>
          <cell r="C498" t="str">
            <v>Bcs</v>
          </cell>
          <cell r="D498" t="str">
            <v>BN330S</v>
          </cell>
          <cell r="E498">
            <v>0</v>
          </cell>
          <cell r="F498">
            <v>79.596000003199663</v>
          </cell>
          <cell r="G498">
            <v>7.1280000007128006</v>
          </cell>
          <cell r="H498">
            <v>0</v>
          </cell>
          <cell r="I498">
            <v>0</v>
          </cell>
          <cell r="J498">
            <v>0</v>
          </cell>
        </row>
        <row r="499">
          <cell r="A499" t="str">
            <v>WWBL_Bcs_BN330S</v>
          </cell>
          <cell r="B499" t="str">
            <v>WWBL</v>
          </cell>
          <cell r="C499" t="str">
            <v>Bcs</v>
          </cell>
          <cell r="D499" t="str">
            <v>BN330S</v>
          </cell>
          <cell r="E499">
            <v>0</v>
          </cell>
          <cell r="F499">
            <v>0.15839999999999999</v>
          </cell>
          <cell r="G499">
            <v>0</v>
          </cell>
          <cell r="H499">
            <v>0</v>
          </cell>
          <cell r="I499">
            <v>0</v>
          </cell>
          <cell r="J499">
            <v>0</v>
          </cell>
        </row>
        <row r="500">
          <cell r="A500" t="str">
            <v>WWWRO_Bcs_BN330S</v>
          </cell>
          <cell r="B500" t="str">
            <v>WWWRO</v>
          </cell>
          <cell r="C500" t="str">
            <v>Bcs</v>
          </cell>
          <cell r="D500" t="str">
            <v>BN330S</v>
          </cell>
          <cell r="E500">
            <v>0</v>
          </cell>
          <cell r="F500">
            <v>53.539200003009604</v>
          </cell>
          <cell r="G500">
            <v>1.2672000001267201</v>
          </cell>
          <cell r="H500">
            <v>0</v>
          </cell>
          <cell r="I500">
            <v>0</v>
          </cell>
          <cell r="J500">
            <v>0</v>
          </cell>
        </row>
        <row r="501">
          <cell r="A501" t="str">
            <v>WZZIE_Bcs_BN330S</v>
          </cell>
          <cell r="B501" t="str">
            <v>WZZIE</v>
          </cell>
          <cell r="C501" t="str">
            <v>Bcs</v>
          </cell>
          <cell r="D501" t="str">
            <v>BN330S</v>
          </cell>
          <cell r="E501">
            <v>0</v>
          </cell>
          <cell r="F501">
            <v>55.836000003437285</v>
          </cell>
          <cell r="G501">
            <v>6.256800000625681</v>
          </cell>
          <cell r="H501">
            <v>0</v>
          </cell>
          <cell r="I501">
            <v>0</v>
          </cell>
          <cell r="J501">
            <v>0</v>
          </cell>
        </row>
        <row r="502">
          <cell r="A502" t="str">
            <v>CLLOD_Bcs_CN500S</v>
          </cell>
          <cell r="B502" t="str">
            <v>CLLOD</v>
          </cell>
          <cell r="C502" t="str">
            <v>Bcs</v>
          </cell>
          <cell r="D502" t="str">
            <v>CN500S</v>
          </cell>
          <cell r="E502">
            <v>0</v>
          </cell>
          <cell r="F502">
            <v>73.44</v>
          </cell>
          <cell r="G502">
            <v>59.28</v>
          </cell>
          <cell r="H502">
            <v>0</v>
          </cell>
          <cell r="I502">
            <v>0</v>
          </cell>
          <cell r="J502">
            <v>0</v>
          </cell>
        </row>
        <row r="503">
          <cell r="A503" t="str">
            <v>CWWAR_Bcs_CN500S</v>
          </cell>
          <cell r="B503" t="str">
            <v>CWWAR</v>
          </cell>
          <cell r="C503" t="str">
            <v>Bcs</v>
          </cell>
          <cell r="D503" t="str">
            <v>CN500S</v>
          </cell>
          <cell r="E503">
            <v>0</v>
          </cell>
          <cell r="F503">
            <v>456.48</v>
          </cell>
          <cell r="G503">
            <v>377.52</v>
          </cell>
          <cell r="H503">
            <v>0</v>
          </cell>
          <cell r="I503">
            <v>0</v>
          </cell>
          <cell r="J503">
            <v>0</v>
          </cell>
        </row>
        <row r="504">
          <cell r="A504" t="str">
            <v>EKKIE_Bcs_CN500S</v>
          </cell>
          <cell r="B504" t="str">
            <v>EKKIE</v>
          </cell>
          <cell r="C504" t="str">
            <v>Bcs</v>
          </cell>
          <cell r="D504" t="str">
            <v>CN500S</v>
          </cell>
          <cell r="E504">
            <v>0</v>
          </cell>
          <cell r="F504">
            <v>164.52</v>
          </cell>
          <cell r="G504">
            <v>29.88</v>
          </cell>
          <cell r="H504">
            <v>0</v>
          </cell>
          <cell r="I504">
            <v>0</v>
          </cell>
          <cell r="J504">
            <v>0</v>
          </cell>
        </row>
        <row r="505">
          <cell r="A505" t="str">
            <v>EKKRA_Bcs_CN500S</v>
          </cell>
          <cell r="B505" t="str">
            <v>EKKRA</v>
          </cell>
          <cell r="C505" t="str">
            <v>Bcs</v>
          </cell>
          <cell r="D505" t="str">
            <v>CN500S</v>
          </cell>
          <cell r="E505">
            <v>0</v>
          </cell>
          <cell r="F505">
            <v>427.56</v>
          </cell>
          <cell r="G505">
            <v>144.6</v>
          </cell>
          <cell r="H505">
            <v>0</v>
          </cell>
          <cell r="I505">
            <v>0</v>
          </cell>
          <cell r="J505">
            <v>0</v>
          </cell>
        </row>
        <row r="506">
          <cell r="A506" t="str">
            <v>NCGAN_Bcs_CN500S</v>
          </cell>
          <cell r="B506" t="str">
            <v>NCGAN</v>
          </cell>
          <cell r="C506" t="str">
            <v>Bcs</v>
          </cell>
          <cell r="D506" t="str">
            <v>CN500S</v>
          </cell>
          <cell r="E506">
            <v>0</v>
          </cell>
          <cell r="F506">
            <v>365.76</v>
          </cell>
          <cell r="G506">
            <v>50.76</v>
          </cell>
          <cell r="H506">
            <v>0</v>
          </cell>
          <cell r="I506">
            <v>0</v>
          </cell>
          <cell r="J506">
            <v>0</v>
          </cell>
        </row>
        <row r="507">
          <cell r="A507" t="str">
            <v>NCKOS_Bcs_CN500S</v>
          </cell>
          <cell r="B507" t="str">
            <v>NCKOS</v>
          </cell>
          <cell r="C507" t="str">
            <v>Bcs</v>
          </cell>
          <cell r="D507" t="str">
            <v>CN500S</v>
          </cell>
          <cell r="E507">
            <v>0</v>
          </cell>
          <cell r="F507">
            <v>63.09</v>
          </cell>
          <cell r="G507">
            <v>3.24</v>
          </cell>
          <cell r="H507">
            <v>0</v>
          </cell>
          <cell r="I507">
            <v>0</v>
          </cell>
          <cell r="J507">
            <v>0</v>
          </cell>
        </row>
        <row r="508">
          <cell r="A508" t="str">
            <v>NCSCZ_Bcs_CN500S</v>
          </cell>
          <cell r="B508" t="str">
            <v>NCSCZ</v>
          </cell>
          <cell r="C508" t="str">
            <v>Bcs</v>
          </cell>
          <cell r="D508" t="str">
            <v>CN500S</v>
          </cell>
          <cell r="E508">
            <v>0</v>
          </cell>
          <cell r="F508">
            <v>72</v>
          </cell>
          <cell r="G508">
            <v>33.119999999999997</v>
          </cell>
          <cell r="H508">
            <v>0</v>
          </cell>
          <cell r="I508">
            <v>0</v>
          </cell>
          <cell r="J508">
            <v>0</v>
          </cell>
        </row>
        <row r="509">
          <cell r="A509" t="str">
            <v>NKOLS_Bcs_CN500S</v>
          </cell>
          <cell r="B509" t="str">
            <v>NKOLS</v>
          </cell>
          <cell r="C509" t="str">
            <v>Bcs</v>
          </cell>
          <cell r="D509" t="str">
            <v>CN500S</v>
          </cell>
          <cell r="E509">
            <v>0</v>
          </cell>
          <cell r="F509">
            <v>70.92</v>
          </cell>
          <cell r="G509">
            <v>72.239999999999995</v>
          </cell>
          <cell r="H509">
            <v>0</v>
          </cell>
          <cell r="I509">
            <v>0</v>
          </cell>
          <cell r="J509">
            <v>0</v>
          </cell>
        </row>
        <row r="510">
          <cell r="A510" t="str">
            <v>NKTOR_Bcs_CN500S</v>
          </cell>
          <cell r="B510" t="str">
            <v>NKTOR</v>
          </cell>
          <cell r="C510" t="str">
            <v>Bcs</v>
          </cell>
          <cell r="D510" t="str">
            <v>CN500S</v>
          </cell>
          <cell r="E510">
            <v>0</v>
          </cell>
          <cell r="F510">
            <v>189.6</v>
          </cell>
          <cell r="G510">
            <v>31.56</v>
          </cell>
          <cell r="H510">
            <v>0</v>
          </cell>
          <cell r="I510">
            <v>0</v>
          </cell>
          <cell r="J510">
            <v>0</v>
          </cell>
        </row>
        <row r="511">
          <cell r="A511" t="str">
            <v>SKTYC_Bcs_CN500S</v>
          </cell>
          <cell r="B511" t="str">
            <v>SKTYC</v>
          </cell>
          <cell r="C511" t="str">
            <v>Bcs</v>
          </cell>
          <cell r="D511" t="str">
            <v>CN500S</v>
          </cell>
          <cell r="E511">
            <v>0</v>
          </cell>
          <cell r="F511">
            <v>506.04</v>
          </cell>
          <cell r="G511">
            <v>203.88</v>
          </cell>
          <cell r="H511">
            <v>0</v>
          </cell>
          <cell r="I511">
            <v>0</v>
          </cell>
          <cell r="J511">
            <v>0</v>
          </cell>
        </row>
        <row r="512">
          <cell r="A512" t="str">
            <v>SOOPO_Bcs_CN500S</v>
          </cell>
          <cell r="B512" t="str">
            <v>SOOPO</v>
          </cell>
          <cell r="C512" t="str">
            <v>Bcs</v>
          </cell>
          <cell r="D512" t="str">
            <v>CN500S</v>
          </cell>
          <cell r="E512">
            <v>0</v>
          </cell>
          <cell r="F512">
            <v>50.16</v>
          </cell>
          <cell r="G512">
            <v>16.079999999999998</v>
          </cell>
          <cell r="H512">
            <v>0</v>
          </cell>
          <cell r="I512">
            <v>0</v>
          </cell>
          <cell r="J512">
            <v>0</v>
          </cell>
        </row>
        <row r="513">
          <cell r="A513" t="str">
            <v>WOOST_Bcs_CN500S</v>
          </cell>
          <cell r="B513" t="str">
            <v>WOOST</v>
          </cell>
          <cell r="C513" t="str">
            <v>Bcs</v>
          </cell>
          <cell r="D513" t="str">
            <v>CN500S</v>
          </cell>
          <cell r="E513">
            <v>0</v>
          </cell>
          <cell r="F513">
            <v>57.36</v>
          </cell>
          <cell r="G513">
            <v>9.48</v>
          </cell>
          <cell r="H513">
            <v>0</v>
          </cell>
          <cell r="I513">
            <v>0</v>
          </cell>
          <cell r="J513">
            <v>0</v>
          </cell>
        </row>
        <row r="514">
          <cell r="A514" t="str">
            <v>WPPIL_Bcs_CN500S</v>
          </cell>
          <cell r="B514" t="str">
            <v>WPPIL</v>
          </cell>
          <cell r="C514" t="str">
            <v>Bcs</v>
          </cell>
          <cell r="D514" t="str">
            <v>CN500S</v>
          </cell>
          <cell r="E514">
            <v>0</v>
          </cell>
          <cell r="F514">
            <v>12.72</v>
          </cell>
          <cell r="G514">
            <v>5.88</v>
          </cell>
          <cell r="H514">
            <v>0</v>
          </cell>
          <cell r="I514">
            <v>0</v>
          </cell>
          <cell r="J514">
            <v>0</v>
          </cell>
        </row>
        <row r="515">
          <cell r="A515" t="str">
            <v>WPPOZ_Bcs_CN500S</v>
          </cell>
          <cell r="B515" t="str">
            <v>WPPOZ</v>
          </cell>
          <cell r="C515" t="str">
            <v>Bcs</v>
          </cell>
          <cell r="D515" t="str">
            <v>CN500S</v>
          </cell>
          <cell r="E515">
            <v>0</v>
          </cell>
          <cell r="F515">
            <v>141.24</v>
          </cell>
          <cell r="G515">
            <v>72.72</v>
          </cell>
          <cell r="H515">
            <v>0</v>
          </cell>
          <cell r="I515">
            <v>0</v>
          </cell>
          <cell r="J515">
            <v>0</v>
          </cell>
        </row>
        <row r="516">
          <cell r="A516" t="str">
            <v>WWBL_Bcs_CN500S</v>
          </cell>
          <cell r="B516" t="str">
            <v>WWBL</v>
          </cell>
          <cell r="C516" t="str">
            <v>Bcs</v>
          </cell>
          <cell r="D516" t="str">
            <v>CN500S</v>
          </cell>
          <cell r="E516">
            <v>0</v>
          </cell>
          <cell r="F516">
            <v>0.48</v>
          </cell>
          <cell r="G516">
            <v>0</v>
          </cell>
          <cell r="H516">
            <v>0</v>
          </cell>
          <cell r="I516">
            <v>0</v>
          </cell>
          <cell r="J516">
            <v>0</v>
          </cell>
        </row>
        <row r="517">
          <cell r="A517" t="str">
            <v>WWWRO_Bcs_CN500S</v>
          </cell>
          <cell r="B517" t="str">
            <v>WWWRO</v>
          </cell>
          <cell r="C517" t="str">
            <v>Bcs</v>
          </cell>
          <cell r="D517" t="str">
            <v>CN500S</v>
          </cell>
          <cell r="E517">
            <v>0</v>
          </cell>
          <cell r="F517">
            <v>101.28</v>
          </cell>
          <cell r="G517">
            <v>71.28</v>
          </cell>
          <cell r="H517">
            <v>0</v>
          </cell>
          <cell r="I517">
            <v>0</v>
          </cell>
          <cell r="J517">
            <v>0</v>
          </cell>
        </row>
        <row r="518">
          <cell r="A518" t="str">
            <v>WZZIE_Bcs_CN500S</v>
          </cell>
          <cell r="B518" t="str">
            <v>WZZIE</v>
          </cell>
          <cell r="C518" t="str">
            <v>Bcs</v>
          </cell>
          <cell r="D518" t="str">
            <v>CN500S</v>
          </cell>
          <cell r="E518">
            <v>0</v>
          </cell>
          <cell r="F518">
            <v>57.84</v>
          </cell>
          <cell r="G518">
            <v>11.04</v>
          </cell>
          <cell r="H518">
            <v>0</v>
          </cell>
          <cell r="I518">
            <v>0</v>
          </cell>
          <cell r="J518">
            <v>0</v>
          </cell>
        </row>
        <row r="519">
          <cell r="A519" t="str">
            <v>CLLOD_Bcs_DR030KG</v>
          </cell>
          <cell r="B519" t="str">
            <v>CLLOD</v>
          </cell>
          <cell r="C519" t="str">
            <v>Bcs</v>
          </cell>
          <cell r="D519" t="str">
            <v>DR030KG</v>
          </cell>
          <cell r="E519">
            <v>0</v>
          </cell>
          <cell r="F519">
            <v>60.9</v>
          </cell>
          <cell r="G519">
            <v>12</v>
          </cell>
          <cell r="H519">
            <v>0</v>
          </cell>
          <cell r="I519">
            <v>0</v>
          </cell>
          <cell r="J519">
            <v>0</v>
          </cell>
        </row>
        <row r="520">
          <cell r="A520" t="str">
            <v>CWWAR_Bcs_DR030KG</v>
          </cell>
          <cell r="B520" t="str">
            <v>CWWAR</v>
          </cell>
          <cell r="C520" t="str">
            <v>Bcs</v>
          </cell>
          <cell r="D520" t="str">
            <v>DR030KG</v>
          </cell>
          <cell r="E520">
            <v>0</v>
          </cell>
          <cell r="F520">
            <v>132.30000000000001</v>
          </cell>
          <cell r="G520">
            <v>43.5</v>
          </cell>
          <cell r="H520">
            <v>0</v>
          </cell>
          <cell r="I520">
            <v>0</v>
          </cell>
          <cell r="J520">
            <v>0</v>
          </cell>
        </row>
        <row r="521">
          <cell r="A521" t="str">
            <v>EKKIE_Bcs_DR030KG</v>
          </cell>
          <cell r="B521" t="str">
            <v>EKKIE</v>
          </cell>
          <cell r="C521" t="str">
            <v>Bcs</v>
          </cell>
          <cell r="D521" t="str">
            <v>DR030KG</v>
          </cell>
          <cell r="E521">
            <v>0</v>
          </cell>
          <cell r="F521">
            <v>11.4</v>
          </cell>
          <cell r="G521">
            <v>4.8</v>
          </cell>
          <cell r="H521">
            <v>0</v>
          </cell>
          <cell r="I521">
            <v>0</v>
          </cell>
          <cell r="J521">
            <v>0</v>
          </cell>
        </row>
        <row r="522">
          <cell r="A522" t="str">
            <v>EKKRA_Bcs_DR030KG</v>
          </cell>
          <cell r="B522" t="str">
            <v>EKKRA</v>
          </cell>
          <cell r="C522" t="str">
            <v>Bcs</v>
          </cell>
          <cell r="D522" t="str">
            <v>DR030KG</v>
          </cell>
          <cell r="E522">
            <v>0</v>
          </cell>
          <cell r="F522">
            <v>35.4</v>
          </cell>
          <cell r="G522">
            <v>6.3</v>
          </cell>
          <cell r="H522">
            <v>0</v>
          </cell>
          <cell r="I522">
            <v>0</v>
          </cell>
          <cell r="J522">
            <v>0</v>
          </cell>
        </row>
        <row r="523">
          <cell r="A523" t="str">
            <v>NCGAN_Bcs_DR030KG</v>
          </cell>
          <cell r="B523" t="str">
            <v>NCGAN</v>
          </cell>
          <cell r="C523" t="str">
            <v>Bcs</v>
          </cell>
          <cell r="D523" t="str">
            <v>DR030KG</v>
          </cell>
          <cell r="E523">
            <v>0</v>
          </cell>
          <cell r="F523">
            <v>54.9</v>
          </cell>
          <cell r="G523">
            <v>9</v>
          </cell>
          <cell r="H523">
            <v>0</v>
          </cell>
          <cell r="I523">
            <v>0</v>
          </cell>
          <cell r="J523">
            <v>0</v>
          </cell>
        </row>
        <row r="524">
          <cell r="A524" t="str">
            <v>NCKOS_Bcs_DR030KG</v>
          </cell>
          <cell r="B524" t="str">
            <v>NCKOS</v>
          </cell>
          <cell r="C524" t="str">
            <v>Bcs</v>
          </cell>
          <cell r="D524" t="str">
            <v>DR030KG</v>
          </cell>
          <cell r="E524">
            <v>0</v>
          </cell>
          <cell r="F524">
            <v>19.8</v>
          </cell>
          <cell r="G524">
            <v>1.2</v>
          </cell>
          <cell r="H524">
            <v>0</v>
          </cell>
          <cell r="I524">
            <v>0</v>
          </cell>
          <cell r="J524">
            <v>0</v>
          </cell>
        </row>
        <row r="525">
          <cell r="A525" t="str">
            <v>NCSCZ_Bcs_DR030KG</v>
          </cell>
          <cell r="B525" t="str">
            <v>NCSCZ</v>
          </cell>
          <cell r="C525" t="str">
            <v>Bcs</v>
          </cell>
          <cell r="D525" t="str">
            <v>DR030KG</v>
          </cell>
          <cell r="E525">
            <v>0</v>
          </cell>
          <cell r="F525">
            <v>61.8</v>
          </cell>
          <cell r="G525">
            <v>24</v>
          </cell>
          <cell r="H525">
            <v>0</v>
          </cell>
          <cell r="I525">
            <v>0</v>
          </cell>
          <cell r="J525">
            <v>0</v>
          </cell>
        </row>
        <row r="526">
          <cell r="A526" t="str">
            <v>NKTOR_Bcs_DR030KG</v>
          </cell>
          <cell r="B526" t="str">
            <v>NKTOR</v>
          </cell>
          <cell r="C526" t="str">
            <v>Bcs</v>
          </cell>
          <cell r="D526" t="str">
            <v>DR030KG</v>
          </cell>
          <cell r="E526">
            <v>0</v>
          </cell>
          <cell r="F526">
            <v>28.5</v>
          </cell>
          <cell r="G526">
            <v>12.9</v>
          </cell>
          <cell r="H526">
            <v>0</v>
          </cell>
          <cell r="I526">
            <v>0</v>
          </cell>
          <cell r="J526">
            <v>0</v>
          </cell>
        </row>
        <row r="527">
          <cell r="A527" t="str">
            <v>SKTYC_Bcs_DR030KG</v>
          </cell>
          <cell r="B527" t="str">
            <v>SKTYC</v>
          </cell>
          <cell r="C527" t="str">
            <v>Bcs</v>
          </cell>
          <cell r="D527" t="str">
            <v>DR030KG</v>
          </cell>
          <cell r="E527">
            <v>0</v>
          </cell>
          <cell r="F527">
            <v>179.4</v>
          </cell>
          <cell r="G527">
            <v>81</v>
          </cell>
          <cell r="H527">
            <v>0</v>
          </cell>
          <cell r="I527">
            <v>0</v>
          </cell>
          <cell r="J527">
            <v>0</v>
          </cell>
        </row>
        <row r="528">
          <cell r="A528" t="str">
            <v>SOOPO_Bcs_DR030KG</v>
          </cell>
          <cell r="B528" t="str">
            <v>SOOPO</v>
          </cell>
          <cell r="C528" t="str">
            <v>Bcs</v>
          </cell>
          <cell r="D528" t="str">
            <v>DR030KG</v>
          </cell>
          <cell r="E528">
            <v>0</v>
          </cell>
          <cell r="F528">
            <v>24.6</v>
          </cell>
          <cell r="G528">
            <v>5.0999999999999996</v>
          </cell>
          <cell r="H528">
            <v>0</v>
          </cell>
          <cell r="I528">
            <v>0</v>
          </cell>
          <cell r="J528">
            <v>0</v>
          </cell>
        </row>
        <row r="529">
          <cell r="A529" t="str">
            <v>WOOST_Bcs_DR030KG</v>
          </cell>
          <cell r="B529" t="str">
            <v>WOOST</v>
          </cell>
          <cell r="C529" t="str">
            <v>Bcs</v>
          </cell>
          <cell r="D529" t="str">
            <v>DR030KG</v>
          </cell>
          <cell r="E529">
            <v>0</v>
          </cell>
          <cell r="F529">
            <v>12.3</v>
          </cell>
          <cell r="G529">
            <v>3.6</v>
          </cell>
          <cell r="H529">
            <v>0</v>
          </cell>
          <cell r="I529">
            <v>0</v>
          </cell>
          <cell r="J529">
            <v>0</v>
          </cell>
        </row>
        <row r="530">
          <cell r="A530" t="str">
            <v>WPPIL_Bcs_DR030KG</v>
          </cell>
          <cell r="B530" t="str">
            <v>WPPIL</v>
          </cell>
          <cell r="C530" t="str">
            <v>Bcs</v>
          </cell>
          <cell r="D530" t="str">
            <v>DR030KG</v>
          </cell>
          <cell r="E530">
            <v>0</v>
          </cell>
          <cell r="F530">
            <v>4.2</v>
          </cell>
          <cell r="G530">
            <v>8.4</v>
          </cell>
          <cell r="H530">
            <v>0</v>
          </cell>
          <cell r="I530">
            <v>0</v>
          </cell>
          <cell r="J530">
            <v>0</v>
          </cell>
        </row>
        <row r="531">
          <cell r="A531" t="str">
            <v>WPPOZ_Bcs_DR030KG</v>
          </cell>
          <cell r="B531" t="str">
            <v>WPPOZ</v>
          </cell>
          <cell r="C531" t="str">
            <v>Bcs</v>
          </cell>
          <cell r="D531" t="str">
            <v>DR030KG</v>
          </cell>
          <cell r="E531">
            <v>0</v>
          </cell>
          <cell r="F531">
            <v>68.400000000000006</v>
          </cell>
          <cell r="G531">
            <v>39.6</v>
          </cell>
          <cell r="H531">
            <v>0</v>
          </cell>
          <cell r="I531">
            <v>0</v>
          </cell>
          <cell r="J531">
            <v>0</v>
          </cell>
        </row>
        <row r="532">
          <cell r="A532" t="str">
            <v>WWWRO_Bcs_DR030KG</v>
          </cell>
          <cell r="B532" t="str">
            <v>WWWRO</v>
          </cell>
          <cell r="C532" t="str">
            <v>Bcs</v>
          </cell>
          <cell r="D532" t="str">
            <v>DR030KG</v>
          </cell>
          <cell r="E532">
            <v>0</v>
          </cell>
          <cell r="F532">
            <v>8.6999999999999993</v>
          </cell>
          <cell r="G532">
            <v>4.5</v>
          </cell>
          <cell r="H532">
            <v>0</v>
          </cell>
          <cell r="I532">
            <v>0</v>
          </cell>
          <cell r="J532">
            <v>0</v>
          </cell>
        </row>
        <row r="533">
          <cell r="A533" t="str">
            <v>WZZIE_Bcs_DR030KG</v>
          </cell>
          <cell r="B533" t="str">
            <v>WZZIE</v>
          </cell>
          <cell r="C533" t="str">
            <v>Bcs</v>
          </cell>
          <cell r="D533" t="str">
            <v>DR030KG</v>
          </cell>
          <cell r="E533">
            <v>0</v>
          </cell>
          <cell r="F533">
            <v>9.6</v>
          </cell>
          <cell r="G533">
            <v>3</v>
          </cell>
          <cell r="H533">
            <v>0</v>
          </cell>
          <cell r="I533">
            <v>0</v>
          </cell>
          <cell r="J533">
            <v>0</v>
          </cell>
        </row>
        <row r="534">
          <cell r="A534" t="str">
            <v>CLLOD_DBADiP_BR500E</v>
          </cell>
          <cell r="B534" t="str">
            <v>CLLOD</v>
          </cell>
          <cell r="C534" t="str">
            <v>DBADiP</v>
          </cell>
          <cell r="D534" t="str">
            <v>BR500E</v>
          </cell>
          <cell r="E534">
            <v>18.8</v>
          </cell>
          <cell r="F534">
            <v>1</v>
          </cell>
          <cell r="G534">
            <v>0</v>
          </cell>
          <cell r="H534">
            <v>0</v>
          </cell>
          <cell r="I534">
            <v>0</v>
          </cell>
          <cell r="J534">
            <v>0</v>
          </cell>
        </row>
        <row r="535">
          <cell r="A535" t="str">
            <v>CWWAR_DBADiP_BR500E</v>
          </cell>
          <cell r="B535" t="str">
            <v>CWWAR</v>
          </cell>
          <cell r="C535" t="str">
            <v>DBADiP</v>
          </cell>
          <cell r="D535" t="str">
            <v>BR500E</v>
          </cell>
          <cell r="E535">
            <v>102.38990000000001</v>
          </cell>
          <cell r="F535">
            <v>0</v>
          </cell>
          <cell r="G535">
            <v>0</v>
          </cell>
          <cell r="H535">
            <v>0</v>
          </cell>
          <cell r="I535">
            <v>0</v>
          </cell>
          <cell r="J535">
            <v>0</v>
          </cell>
        </row>
        <row r="536">
          <cell r="A536" t="str">
            <v>EKKIE_DBADiP_BR500E</v>
          </cell>
          <cell r="B536" t="str">
            <v>EKKIE</v>
          </cell>
          <cell r="C536" t="str">
            <v>DBADiP</v>
          </cell>
          <cell r="D536" t="str">
            <v>BR500E</v>
          </cell>
          <cell r="E536">
            <v>26.180060000000005</v>
          </cell>
          <cell r="F536">
            <v>0</v>
          </cell>
          <cell r="G536">
            <v>0</v>
          </cell>
          <cell r="H536">
            <v>0</v>
          </cell>
          <cell r="I536">
            <v>0</v>
          </cell>
          <cell r="J536">
            <v>0</v>
          </cell>
        </row>
        <row r="537">
          <cell r="A537" t="str">
            <v>EKKRA_DBADiP_BR500E</v>
          </cell>
          <cell r="B537" t="str">
            <v>EKKRA</v>
          </cell>
          <cell r="C537" t="str">
            <v>DBADiP</v>
          </cell>
          <cell r="D537" t="str">
            <v>BR500E</v>
          </cell>
          <cell r="E537">
            <v>0.57499999999999996</v>
          </cell>
          <cell r="F537">
            <v>0</v>
          </cell>
          <cell r="G537">
            <v>0</v>
          </cell>
          <cell r="H537">
            <v>0</v>
          </cell>
          <cell r="I537">
            <v>0</v>
          </cell>
          <cell r="J537">
            <v>0</v>
          </cell>
        </row>
        <row r="538">
          <cell r="A538" t="str">
            <v>NCGAN_DBADiP_BR500E</v>
          </cell>
          <cell r="B538" t="str">
            <v>NCGAN</v>
          </cell>
          <cell r="C538" t="str">
            <v>DBADiP</v>
          </cell>
          <cell r="D538" t="str">
            <v>BR500E</v>
          </cell>
          <cell r="E538">
            <v>40.9</v>
          </cell>
          <cell r="F538">
            <v>0</v>
          </cell>
          <cell r="G538">
            <v>0</v>
          </cell>
          <cell r="H538">
            <v>0</v>
          </cell>
          <cell r="I538">
            <v>0</v>
          </cell>
          <cell r="J538">
            <v>0</v>
          </cell>
        </row>
        <row r="539">
          <cell r="A539" t="str">
            <v>NCKOS_DBADiP_BR500E</v>
          </cell>
          <cell r="B539" t="str">
            <v>NCKOS</v>
          </cell>
          <cell r="C539" t="str">
            <v>DBADiP</v>
          </cell>
          <cell r="D539" t="str">
            <v>BR500E</v>
          </cell>
          <cell r="E539">
            <v>26.995000000000001</v>
          </cell>
          <cell r="F539">
            <v>0</v>
          </cell>
          <cell r="G539">
            <v>0</v>
          </cell>
          <cell r="H539">
            <v>0</v>
          </cell>
          <cell r="I539">
            <v>0</v>
          </cell>
          <cell r="J539">
            <v>0</v>
          </cell>
        </row>
        <row r="540">
          <cell r="A540" t="str">
            <v>NCSCZ_DBADiP_BR500E</v>
          </cell>
          <cell r="B540" t="str">
            <v>NCSCZ</v>
          </cell>
          <cell r="C540" t="str">
            <v>DBADiP</v>
          </cell>
          <cell r="D540" t="str">
            <v>BR500E</v>
          </cell>
          <cell r="E540">
            <v>1</v>
          </cell>
          <cell r="F540">
            <v>0.2</v>
          </cell>
          <cell r="G540">
            <v>0</v>
          </cell>
          <cell r="H540">
            <v>0</v>
          </cell>
          <cell r="I540">
            <v>0</v>
          </cell>
          <cell r="J540">
            <v>0</v>
          </cell>
        </row>
        <row r="541">
          <cell r="A541" t="str">
            <v>NKOLS_DBADiP_BR500E</v>
          </cell>
          <cell r="B541" t="str">
            <v>NKOLS</v>
          </cell>
          <cell r="C541" t="str">
            <v>DBADiP</v>
          </cell>
          <cell r="D541" t="str">
            <v>BR500E</v>
          </cell>
          <cell r="E541">
            <v>22.296740000000003</v>
          </cell>
          <cell r="F541">
            <v>0</v>
          </cell>
          <cell r="G541">
            <v>0</v>
          </cell>
          <cell r="H541">
            <v>0</v>
          </cell>
          <cell r="I541">
            <v>0</v>
          </cell>
          <cell r="J541">
            <v>0</v>
          </cell>
        </row>
        <row r="542">
          <cell r="A542" t="str">
            <v>NKTOR_DBADiP_BR500E</v>
          </cell>
          <cell r="B542" t="str">
            <v>NKTOR</v>
          </cell>
          <cell r="C542" t="str">
            <v>DBADiP</v>
          </cell>
          <cell r="D542" t="str">
            <v>BR500E</v>
          </cell>
          <cell r="E542">
            <v>34</v>
          </cell>
          <cell r="F542">
            <v>0</v>
          </cell>
          <cell r="G542">
            <v>0</v>
          </cell>
          <cell r="H542">
            <v>0</v>
          </cell>
          <cell r="I542">
            <v>0</v>
          </cell>
          <cell r="J542">
            <v>0</v>
          </cell>
        </row>
        <row r="543">
          <cell r="A543" t="str">
            <v>SKTYC_DBADiP_BR500E</v>
          </cell>
          <cell r="B543" t="str">
            <v>SKTYC</v>
          </cell>
          <cell r="C543" t="str">
            <v>DBADiP</v>
          </cell>
          <cell r="D543" t="str">
            <v>BR500E</v>
          </cell>
          <cell r="E543">
            <v>12.628299999999999</v>
          </cell>
          <cell r="F543">
            <v>0</v>
          </cell>
          <cell r="G543">
            <v>0</v>
          </cell>
          <cell r="H543">
            <v>0</v>
          </cell>
          <cell r="I543">
            <v>0</v>
          </cell>
          <cell r="J543">
            <v>0</v>
          </cell>
        </row>
        <row r="544">
          <cell r="A544" t="str">
            <v>SOOPO_DBADiP_BR500E</v>
          </cell>
          <cell r="B544" t="str">
            <v>SOOPO</v>
          </cell>
          <cell r="C544" t="str">
            <v>DBADiP</v>
          </cell>
          <cell r="D544" t="str">
            <v>BR500E</v>
          </cell>
          <cell r="E544">
            <v>51.7</v>
          </cell>
          <cell r="F544">
            <v>0</v>
          </cell>
          <cell r="G544">
            <v>0</v>
          </cell>
          <cell r="H544">
            <v>0</v>
          </cell>
          <cell r="I544">
            <v>0</v>
          </cell>
          <cell r="J544">
            <v>0</v>
          </cell>
        </row>
        <row r="545">
          <cell r="A545" t="str">
            <v>WOOST_DBADiP_BR500E</v>
          </cell>
          <cell r="B545" t="str">
            <v>WOOST</v>
          </cell>
          <cell r="C545" t="str">
            <v>DBADiP</v>
          </cell>
          <cell r="D545" t="str">
            <v>BR500E</v>
          </cell>
          <cell r="E545">
            <v>36.5</v>
          </cell>
          <cell r="F545">
            <v>5.6</v>
          </cell>
          <cell r="G545">
            <v>0</v>
          </cell>
          <cell r="H545">
            <v>0</v>
          </cell>
          <cell r="I545">
            <v>0</v>
          </cell>
          <cell r="J545">
            <v>0</v>
          </cell>
        </row>
        <row r="546">
          <cell r="A546" t="str">
            <v>WPPIL_DBADiP_BR500E</v>
          </cell>
          <cell r="B546" t="str">
            <v>WPPIL</v>
          </cell>
          <cell r="C546" t="str">
            <v>DBADiP</v>
          </cell>
          <cell r="D546" t="str">
            <v>BR500E</v>
          </cell>
          <cell r="E546">
            <v>18</v>
          </cell>
          <cell r="F546">
            <v>0</v>
          </cell>
          <cell r="G546">
            <v>0</v>
          </cell>
          <cell r="H546">
            <v>0</v>
          </cell>
          <cell r="I546">
            <v>0</v>
          </cell>
          <cell r="J546">
            <v>0</v>
          </cell>
        </row>
        <row r="547">
          <cell r="A547" t="str">
            <v>WPPOZ_DBADiP_BR500E</v>
          </cell>
          <cell r="B547" t="str">
            <v>WPPOZ</v>
          </cell>
          <cell r="C547" t="str">
            <v>DBADiP</v>
          </cell>
          <cell r="D547" t="str">
            <v>BR500E</v>
          </cell>
          <cell r="E547">
            <v>67.5</v>
          </cell>
          <cell r="F547">
            <v>7.56</v>
          </cell>
          <cell r="G547">
            <v>0</v>
          </cell>
          <cell r="H547">
            <v>0</v>
          </cell>
          <cell r="I547">
            <v>0</v>
          </cell>
          <cell r="J547">
            <v>0</v>
          </cell>
        </row>
        <row r="548">
          <cell r="A548" t="str">
            <v>WWBL_DBADiP_BR500E</v>
          </cell>
          <cell r="B548" t="str">
            <v>WWBL</v>
          </cell>
          <cell r="C548" t="str">
            <v>DBADiP</v>
          </cell>
          <cell r="D548" t="str">
            <v>BR500E</v>
          </cell>
          <cell r="E548">
            <v>34.524999999999999</v>
          </cell>
          <cell r="F548">
            <v>2.9</v>
          </cell>
          <cell r="G548">
            <v>0</v>
          </cell>
          <cell r="H548">
            <v>0</v>
          </cell>
          <cell r="I548">
            <v>0</v>
          </cell>
          <cell r="J548">
            <v>0</v>
          </cell>
        </row>
        <row r="549">
          <cell r="A549" t="str">
            <v>WWWRO_DBADiP_BR500E</v>
          </cell>
          <cell r="B549" t="str">
            <v>WWWRO</v>
          </cell>
          <cell r="C549" t="str">
            <v>DBADiP</v>
          </cell>
          <cell r="D549" t="str">
            <v>BR500E</v>
          </cell>
          <cell r="E549">
            <v>15.8</v>
          </cell>
          <cell r="F549">
            <v>1.3</v>
          </cell>
          <cell r="G549">
            <v>0</v>
          </cell>
          <cell r="H549">
            <v>0</v>
          </cell>
          <cell r="I549">
            <v>0</v>
          </cell>
          <cell r="J549">
            <v>0</v>
          </cell>
        </row>
        <row r="550">
          <cell r="A550" t="str">
            <v>CLLOD_DBADiP_BR500G</v>
          </cell>
          <cell r="B550" t="str">
            <v>CLLOD</v>
          </cell>
          <cell r="C550" t="str">
            <v>DBADiP</v>
          </cell>
          <cell r="D550" t="str">
            <v>BR500G</v>
          </cell>
          <cell r="E550">
            <v>0</v>
          </cell>
          <cell r="F550">
            <v>5.3</v>
          </cell>
          <cell r="G550">
            <v>0</v>
          </cell>
          <cell r="H550">
            <v>0</v>
          </cell>
          <cell r="I550">
            <v>0</v>
          </cell>
          <cell r="J550">
            <v>0</v>
          </cell>
        </row>
        <row r="551">
          <cell r="A551" t="str">
            <v>CWWAR_DBADiP_BR500G</v>
          </cell>
          <cell r="B551" t="str">
            <v>CWWAR</v>
          </cell>
          <cell r="C551" t="str">
            <v>DBADiP</v>
          </cell>
          <cell r="D551" t="str">
            <v>BR500G</v>
          </cell>
          <cell r="E551">
            <v>0</v>
          </cell>
          <cell r="F551">
            <v>10.7</v>
          </cell>
          <cell r="G551">
            <v>0</v>
          </cell>
          <cell r="H551">
            <v>0</v>
          </cell>
          <cell r="I551">
            <v>0</v>
          </cell>
          <cell r="J551">
            <v>0</v>
          </cell>
        </row>
        <row r="552">
          <cell r="A552" t="str">
            <v>EKKIE_DBADiP_BR500G</v>
          </cell>
          <cell r="B552" t="str">
            <v>EKKIE</v>
          </cell>
          <cell r="C552" t="str">
            <v>DBADiP</v>
          </cell>
          <cell r="D552" t="str">
            <v>BR500G</v>
          </cell>
          <cell r="E552">
            <v>0</v>
          </cell>
          <cell r="F552">
            <v>4</v>
          </cell>
          <cell r="G552">
            <v>0</v>
          </cell>
          <cell r="H552">
            <v>0</v>
          </cell>
          <cell r="I552">
            <v>0</v>
          </cell>
          <cell r="J552">
            <v>0</v>
          </cell>
        </row>
        <row r="553">
          <cell r="A553" t="str">
            <v>EKKRA_DBADiP_BR500G</v>
          </cell>
          <cell r="B553" t="str">
            <v>EKKRA</v>
          </cell>
          <cell r="C553" t="str">
            <v>DBADiP</v>
          </cell>
          <cell r="D553" t="str">
            <v>BR500G</v>
          </cell>
          <cell r="E553">
            <v>0</v>
          </cell>
          <cell r="F553">
            <v>0.2</v>
          </cell>
          <cell r="G553">
            <v>0</v>
          </cell>
          <cell r="H553">
            <v>0</v>
          </cell>
          <cell r="I553">
            <v>0</v>
          </cell>
          <cell r="J553">
            <v>0</v>
          </cell>
        </row>
        <row r="554">
          <cell r="A554" t="str">
            <v>NCGAN_DBADiP_BR500G</v>
          </cell>
          <cell r="B554" t="str">
            <v>NCGAN</v>
          </cell>
          <cell r="C554" t="str">
            <v>DBADiP</v>
          </cell>
          <cell r="D554" t="str">
            <v>BR500G</v>
          </cell>
          <cell r="E554">
            <v>0</v>
          </cell>
          <cell r="F554">
            <v>13.9</v>
          </cell>
          <cell r="G554">
            <v>0</v>
          </cell>
          <cell r="H554">
            <v>0</v>
          </cell>
          <cell r="I554">
            <v>0</v>
          </cell>
          <cell r="J554">
            <v>0</v>
          </cell>
        </row>
        <row r="555">
          <cell r="A555" t="str">
            <v>NCKOS_DBADiP_BR500G</v>
          </cell>
          <cell r="B555" t="str">
            <v>NCKOS</v>
          </cell>
          <cell r="C555" t="str">
            <v>DBADiP</v>
          </cell>
          <cell r="D555" t="str">
            <v>BR500G</v>
          </cell>
          <cell r="E555">
            <v>0</v>
          </cell>
          <cell r="F555">
            <v>0.5</v>
          </cell>
          <cell r="G555">
            <v>0</v>
          </cell>
          <cell r="H555">
            <v>0</v>
          </cell>
          <cell r="I555">
            <v>0</v>
          </cell>
          <cell r="J555">
            <v>0</v>
          </cell>
        </row>
        <row r="556">
          <cell r="A556" t="str">
            <v>NCSCZ_DBADiP_BR500G</v>
          </cell>
          <cell r="B556" t="str">
            <v>NCSCZ</v>
          </cell>
          <cell r="C556" t="str">
            <v>DBADiP</v>
          </cell>
          <cell r="D556" t="str">
            <v>BR500G</v>
          </cell>
          <cell r="E556">
            <v>0</v>
          </cell>
          <cell r="F556">
            <v>1</v>
          </cell>
          <cell r="G556">
            <v>0</v>
          </cell>
          <cell r="H556">
            <v>0</v>
          </cell>
          <cell r="I556">
            <v>0</v>
          </cell>
          <cell r="J556">
            <v>0</v>
          </cell>
        </row>
        <row r="557">
          <cell r="A557" t="str">
            <v>NKOLS_DBADiP_BR500G</v>
          </cell>
          <cell r="B557" t="str">
            <v>NKOLS</v>
          </cell>
          <cell r="C557" t="str">
            <v>DBADiP</v>
          </cell>
          <cell r="D557" t="str">
            <v>BR500G</v>
          </cell>
          <cell r="E557">
            <v>0</v>
          </cell>
          <cell r="F557">
            <v>0.1</v>
          </cell>
          <cell r="G557">
            <v>0</v>
          </cell>
          <cell r="H557">
            <v>0</v>
          </cell>
          <cell r="I557">
            <v>0</v>
          </cell>
          <cell r="J557">
            <v>0</v>
          </cell>
        </row>
        <row r="558">
          <cell r="A558" t="str">
            <v>NKTOR_DBADiP_BR500G</v>
          </cell>
          <cell r="B558" t="str">
            <v>NKTOR</v>
          </cell>
          <cell r="C558" t="str">
            <v>DBADiP</v>
          </cell>
          <cell r="D558" t="str">
            <v>BR500G</v>
          </cell>
          <cell r="E558">
            <v>0</v>
          </cell>
          <cell r="F558">
            <v>3.1</v>
          </cell>
          <cell r="G558">
            <v>0</v>
          </cell>
          <cell r="H558">
            <v>0</v>
          </cell>
          <cell r="I558">
            <v>0</v>
          </cell>
          <cell r="J558">
            <v>0</v>
          </cell>
        </row>
        <row r="559">
          <cell r="A559" t="str">
            <v>SOOPO_DBADiP_BR500G</v>
          </cell>
          <cell r="B559" t="str">
            <v>SOOPO</v>
          </cell>
          <cell r="C559" t="str">
            <v>DBADiP</v>
          </cell>
          <cell r="D559" t="str">
            <v>BR500G</v>
          </cell>
          <cell r="E559">
            <v>0</v>
          </cell>
          <cell r="F559">
            <v>0.6</v>
          </cell>
          <cell r="G559">
            <v>0</v>
          </cell>
          <cell r="H559">
            <v>0</v>
          </cell>
          <cell r="I559">
            <v>0</v>
          </cell>
          <cell r="J559">
            <v>0</v>
          </cell>
        </row>
        <row r="560">
          <cell r="A560" t="str">
            <v>WOOST_DBADiP_BR500G</v>
          </cell>
          <cell r="B560" t="str">
            <v>WOOST</v>
          </cell>
          <cell r="C560" t="str">
            <v>DBADiP</v>
          </cell>
          <cell r="D560" t="str">
            <v>BR500G</v>
          </cell>
          <cell r="E560">
            <v>0</v>
          </cell>
          <cell r="F560">
            <v>12.7</v>
          </cell>
          <cell r="G560">
            <v>0</v>
          </cell>
          <cell r="H560">
            <v>0</v>
          </cell>
          <cell r="I560">
            <v>0</v>
          </cell>
          <cell r="J560">
            <v>0</v>
          </cell>
        </row>
        <row r="561">
          <cell r="A561" t="str">
            <v>WPPIL_DBADiP_BR500G</v>
          </cell>
          <cell r="B561" t="str">
            <v>WPPIL</v>
          </cell>
          <cell r="C561" t="str">
            <v>DBADiP</v>
          </cell>
          <cell r="D561" t="str">
            <v>BR500G</v>
          </cell>
          <cell r="E561">
            <v>0</v>
          </cell>
          <cell r="F561">
            <v>1.7</v>
          </cell>
          <cell r="G561">
            <v>0</v>
          </cell>
          <cell r="H561">
            <v>0</v>
          </cell>
          <cell r="I561">
            <v>0</v>
          </cell>
          <cell r="J561">
            <v>0</v>
          </cell>
        </row>
        <row r="562">
          <cell r="A562" t="str">
            <v>WPPOZ_DBADiP_BR500G</v>
          </cell>
          <cell r="B562" t="str">
            <v>WPPOZ</v>
          </cell>
          <cell r="C562" t="str">
            <v>DBADiP</v>
          </cell>
          <cell r="D562" t="str">
            <v>BR500G</v>
          </cell>
          <cell r="E562">
            <v>0</v>
          </cell>
          <cell r="F562">
            <v>13.6</v>
          </cell>
          <cell r="G562">
            <v>0</v>
          </cell>
          <cell r="H562">
            <v>0</v>
          </cell>
          <cell r="I562">
            <v>0</v>
          </cell>
          <cell r="J562">
            <v>0</v>
          </cell>
        </row>
        <row r="563">
          <cell r="A563" t="str">
            <v>WWWRO_DBADiP_BR500G</v>
          </cell>
          <cell r="B563" t="str">
            <v>WWWRO</v>
          </cell>
          <cell r="C563" t="str">
            <v>DBADiP</v>
          </cell>
          <cell r="D563" t="str">
            <v>BR500G</v>
          </cell>
          <cell r="E563">
            <v>0</v>
          </cell>
          <cell r="F563">
            <v>3</v>
          </cell>
          <cell r="G563">
            <v>0</v>
          </cell>
          <cell r="H563">
            <v>0</v>
          </cell>
          <cell r="I563">
            <v>0</v>
          </cell>
          <cell r="J563">
            <v>0</v>
          </cell>
        </row>
        <row r="564">
          <cell r="A564" t="str">
            <v>WZZIE_DBADiP_BR500G</v>
          </cell>
          <cell r="B564" t="str">
            <v>WZZIE</v>
          </cell>
          <cell r="C564" t="str">
            <v>DBADiP</v>
          </cell>
          <cell r="D564" t="str">
            <v>BR500G</v>
          </cell>
          <cell r="E564">
            <v>0</v>
          </cell>
          <cell r="F564">
            <v>10.199999999999999</v>
          </cell>
          <cell r="G564">
            <v>0</v>
          </cell>
          <cell r="H564">
            <v>0</v>
          </cell>
          <cell r="I564">
            <v>0</v>
          </cell>
          <cell r="J564">
            <v>0</v>
          </cell>
        </row>
        <row r="565">
          <cell r="A565" t="str">
            <v>CLLOD_DBADiP_CN500S</v>
          </cell>
          <cell r="B565" t="str">
            <v>CLLOD</v>
          </cell>
          <cell r="C565" t="str">
            <v>DBADiP</v>
          </cell>
          <cell r="D565" t="str">
            <v>CN500S</v>
          </cell>
          <cell r="E565">
            <v>32.075000000000003</v>
          </cell>
          <cell r="F565">
            <v>8.2799999999999994</v>
          </cell>
          <cell r="G565">
            <v>0</v>
          </cell>
          <cell r="H565">
            <v>0</v>
          </cell>
          <cell r="I565">
            <v>0</v>
          </cell>
          <cell r="J565">
            <v>0</v>
          </cell>
        </row>
        <row r="566">
          <cell r="A566" t="str">
            <v>CWWAR_DBADiP_CN500S</v>
          </cell>
          <cell r="B566" t="str">
            <v>CWWAR</v>
          </cell>
          <cell r="C566" t="str">
            <v>DBADiP</v>
          </cell>
          <cell r="D566" t="str">
            <v>CN500S</v>
          </cell>
          <cell r="E566">
            <v>21.890435999999998</v>
          </cell>
          <cell r="F566">
            <v>55.92</v>
          </cell>
          <cell r="G566">
            <v>0</v>
          </cell>
          <cell r="H566">
            <v>0</v>
          </cell>
          <cell r="I566">
            <v>0</v>
          </cell>
          <cell r="J566">
            <v>0</v>
          </cell>
        </row>
        <row r="567">
          <cell r="A567" t="str">
            <v>EKKIE_DBADiP_CN500S</v>
          </cell>
          <cell r="B567" t="str">
            <v>EKKIE</v>
          </cell>
          <cell r="C567" t="str">
            <v>DBADiP</v>
          </cell>
          <cell r="D567" t="str">
            <v>CN500S</v>
          </cell>
          <cell r="E567">
            <v>5.0832000000000006</v>
          </cell>
          <cell r="F567">
            <v>7.56</v>
          </cell>
          <cell r="G567">
            <v>0</v>
          </cell>
          <cell r="H567">
            <v>0</v>
          </cell>
          <cell r="I567">
            <v>0</v>
          </cell>
          <cell r="J567">
            <v>0</v>
          </cell>
        </row>
        <row r="568">
          <cell r="A568" t="str">
            <v>EKKRA_DBADiP_CN500S</v>
          </cell>
          <cell r="B568" t="str">
            <v>EKKRA</v>
          </cell>
          <cell r="C568" t="str">
            <v>DBADiP</v>
          </cell>
          <cell r="D568" t="str">
            <v>CN500S</v>
          </cell>
          <cell r="E568">
            <v>0</v>
          </cell>
          <cell r="F568">
            <v>2.64</v>
          </cell>
          <cell r="G568">
            <v>0</v>
          </cell>
          <cell r="H568">
            <v>0</v>
          </cell>
          <cell r="I568">
            <v>0</v>
          </cell>
          <cell r="J568">
            <v>0</v>
          </cell>
        </row>
        <row r="569">
          <cell r="A569" t="str">
            <v>NCGAN_DBADiP_CN500S</v>
          </cell>
          <cell r="B569" t="str">
            <v>NCGAN</v>
          </cell>
          <cell r="C569" t="str">
            <v>DBADiP</v>
          </cell>
          <cell r="D569" t="str">
            <v>CN500S</v>
          </cell>
          <cell r="E569">
            <v>32.35</v>
          </cell>
          <cell r="F569">
            <v>27.84</v>
          </cell>
          <cell r="G569">
            <v>0</v>
          </cell>
          <cell r="H569">
            <v>0</v>
          </cell>
          <cell r="I569">
            <v>0</v>
          </cell>
          <cell r="J569">
            <v>0</v>
          </cell>
        </row>
        <row r="570">
          <cell r="A570" t="str">
            <v>NCKOS_DBADiP_CN500S</v>
          </cell>
          <cell r="B570" t="str">
            <v>NCKOS</v>
          </cell>
          <cell r="C570" t="str">
            <v>DBADiP</v>
          </cell>
          <cell r="D570" t="str">
            <v>CN500S</v>
          </cell>
          <cell r="E570">
            <v>9</v>
          </cell>
          <cell r="F570">
            <v>56.04</v>
          </cell>
          <cell r="G570">
            <v>0</v>
          </cell>
          <cell r="H570">
            <v>0</v>
          </cell>
          <cell r="I570">
            <v>0</v>
          </cell>
          <cell r="J570">
            <v>0</v>
          </cell>
        </row>
        <row r="571">
          <cell r="A571" t="str">
            <v>NCSCZ_DBADiP_CN500S</v>
          </cell>
          <cell r="B571" t="str">
            <v>NCSCZ</v>
          </cell>
          <cell r="C571" t="str">
            <v>DBADiP</v>
          </cell>
          <cell r="D571" t="str">
            <v>CN500S</v>
          </cell>
          <cell r="E571">
            <v>30.72</v>
          </cell>
          <cell r="F571">
            <v>4.2</v>
          </cell>
          <cell r="G571">
            <v>0</v>
          </cell>
          <cell r="H571">
            <v>0</v>
          </cell>
          <cell r="I571">
            <v>0</v>
          </cell>
          <cell r="J571">
            <v>0</v>
          </cell>
        </row>
        <row r="572">
          <cell r="A572" t="str">
            <v>NKOLS_DBADiP_CN500S</v>
          </cell>
          <cell r="B572" t="str">
            <v>NKOLS</v>
          </cell>
          <cell r="C572" t="str">
            <v>DBADiP</v>
          </cell>
          <cell r="D572" t="str">
            <v>CN500S</v>
          </cell>
          <cell r="E572">
            <v>4.0067640000000004</v>
          </cell>
          <cell r="F572">
            <v>24.72</v>
          </cell>
          <cell r="G572">
            <v>0</v>
          </cell>
          <cell r="H572">
            <v>0</v>
          </cell>
          <cell r="I572">
            <v>0</v>
          </cell>
          <cell r="J572">
            <v>0</v>
          </cell>
        </row>
        <row r="573">
          <cell r="A573" t="str">
            <v>NKTOR_DBADiP_CN500S</v>
          </cell>
          <cell r="B573" t="str">
            <v>NKTOR</v>
          </cell>
          <cell r="C573" t="str">
            <v>DBADiP</v>
          </cell>
          <cell r="D573" t="str">
            <v>CN500S</v>
          </cell>
          <cell r="E573">
            <v>9.6</v>
          </cell>
          <cell r="F573">
            <v>38.04</v>
          </cell>
          <cell r="G573">
            <v>0</v>
          </cell>
          <cell r="H573">
            <v>0</v>
          </cell>
          <cell r="I573">
            <v>0</v>
          </cell>
          <cell r="J573">
            <v>0</v>
          </cell>
        </row>
        <row r="574">
          <cell r="A574" t="str">
            <v>SKTYC_DBADiP_CN500S</v>
          </cell>
          <cell r="B574" t="str">
            <v>SKTYC</v>
          </cell>
          <cell r="C574" t="str">
            <v>DBADiP</v>
          </cell>
          <cell r="D574" t="str">
            <v>CN500S</v>
          </cell>
          <cell r="E574">
            <v>26.88</v>
          </cell>
          <cell r="F574">
            <v>28.44</v>
          </cell>
          <cell r="G574">
            <v>0</v>
          </cell>
          <cell r="H574">
            <v>0</v>
          </cell>
          <cell r="I574">
            <v>0</v>
          </cell>
          <cell r="J574">
            <v>0</v>
          </cell>
        </row>
        <row r="575">
          <cell r="A575" t="str">
            <v>SOOPO_DBADiP_CN500S</v>
          </cell>
          <cell r="B575" t="str">
            <v>SOOPO</v>
          </cell>
          <cell r="C575" t="str">
            <v>DBADiP</v>
          </cell>
          <cell r="D575" t="str">
            <v>CN500S</v>
          </cell>
          <cell r="E575">
            <v>16.079999999999998</v>
          </cell>
          <cell r="F575">
            <v>10.199999999999999</v>
          </cell>
          <cell r="G575">
            <v>0</v>
          </cell>
          <cell r="H575">
            <v>0</v>
          </cell>
          <cell r="I575">
            <v>0</v>
          </cell>
          <cell r="J575">
            <v>0</v>
          </cell>
        </row>
        <row r="576">
          <cell r="A576" t="str">
            <v>WOOST_DBADiP_CN500S</v>
          </cell>
          <cell r="B576" t="str">
            <v>WOOST</v>
          </cell>
          <cell r="C576" t="str">
            <v>DBADiP</v>
          </cell>
          <cell r="D576" t="str">
            <v>CN500S</v>
          </cell>
          <cell r="E576">
            <v>16.68</v>
          </cell>
          <cell r="F576">
            <v>93.48</v>
          </cell>
          <cell r="G576">
            <v>0</v>
          </cell>
          <cell r="H576">
            <v>0</v>
          </cell>
          <cell r="I576">
            <v>0</v>
          </cell>
          <cell r="J576">
            <v>0</v>
          </cell>
        </row>
        <row r="577">
          <cell r="A577" t="str">
            <v>WPPIL_DBADiP_CN500S</v>
          </cell>
          <cell r="B577" t="str">
            <v>WPPIL</v>
          </cell>
          <cell r="C577" t="str">
            <v>DBADiP</v>
          </cell>
          <cell r="D577" t="str">
            <v>CN500S</v>
          </cell>
          <cell r="E577">
            <v>30.96</v>
          </cell>
          <cell r="F577">
            <v>39.96</v>
          </cell>
          <cell r="G577">
            <v>0</v>
          </cell>
          <cell r="H577">
            <v>0</v>
          </cell>
          <cell r="I577">
            <v>0</v>
          </cell>
          <cell r="J577">
            <v>0</v>
          </cell>
        </row>
        <row r="578">
          <cell r="A578" t="str">
            <v>WPPOZ_DBADiP_CN500S</v>
          </cell>
          <cell r="B578" t="str">
            <v>WPPOZ</v>
          </cell>
          <cell r="C578" t="str">
            <v>DBADiP</v>
          </cell>
          <cell r="D578" t="str">
            <v>CN500S</v>
          </cell>
          <cell r="E578">
            <v>46.92</v>
          </cell>
          <cell r="F578">
            <v>75.12</v>
          </cell>
          <cell r="G578">
            <v>0</v>
          </cell>
          <cell r="H578">
            <v>0</v>
          </cell>
          <cell r="I578">
            <v>0</v>
          </cell>
          <cell r="J578">
            <v>0</v>
          </cell>
        </row>
        <row r="579">
          <cell r="A579" t="str">
            <v>WWBL_DBADiP_CN500S</v>
          </cell>
          <cell r="B579" t="str">
            <v>WWBL</v>
          </cell>
          <cell r="C579" t="str">
            <v>DBADiP</v>
          </cell>
          <cell r="D579" t="str">
            <v>CN500S</v>
          </cell>
          <cell r="E579">
            <v>17.88</v>
          </cell>
          <cell r="F579">
            <v>29.76</v>
          </cell>
          <cell r="G579">
            <v>0</v>
          </cell>
          <cell r="H579">
            <v>0</v>
          </cell>
          <cell r="I579">
            <v>0</v>
          </cell>
          <cell r="J579">
            <v>0</v>
          </cell>
        </row>
        <row r="580">
          <cell r="A580" t="str">
            <v>WWWRO_DBADiP_CN500S</v>
          </cell>
          <cell r="B580" t="str">
            <v>WWWRO</v>
          </cell>
          <cell r="C580" t="str">
            <v>DBADiP</v>
          </cell>
          <cell r="D580" t="str">
            <v>CN500S</v>
          </cell>
          <cell r="E580">
            <v>8.52</v>
          </cell>
          <cell r="F580">
            <v>63.24</v>
          </cell>
          <cell r="G580">
            <v>0</v>
          </cell>
          <cell r="H580">
            <v>0</v>
          </cell>
          <cell r="I580">
            <v>0</v>
          </cell>
          <cell r="J580">
            <v>0</v>
          </cell>
        </row>
        <row r="581">
          <cell r="A581" t="str">
            <v>WZZIE_DBADiP_CN500S</v>
          </cell>
          <cell r="B581" t="str">
            <v>WZZIE</v>
          </cell>
          <cell r="C581" t="str">
            <v>DBADiP</v>
          </cell>
          <cell r="D581" t="str">
            <v>CN500S</v>
          </cell>
          <cell r="E581">
            <v>0</v>
          </cell>
          <cell r="F581">
            <v>39</v>
          </cell>
          <cell r="G581">
            <v>0</v>
          </cell>
          <cell r="H581">
            <v>0</v>
          </cell>
          <cell r="I581">
            <v>0</v>
          </cell>
          <cell r="J581">
            <v>0</v>
          </cell>
        </row>
        <row r="582">
          <cell r="A582" t="str">
            <v>CLLOD_DiP_BN330M6</v>
          </cell>
          <cell r="B582" t="str">
            <v>CLLOD</v>
          </cell>
          <cell r="C582" t="str">
            <v>DiP</v>
          </cell>
          <cell r="D582" t="str">
            <v>BN330M6</v>
          </cell>
          <cell r="E582">
            <v>0</v>
          </cell>
          <cell r="F582">
            <v>112.86000084744003</v>
          </cell>
          <cell r="G582">
            <v>185.48640185486403</v>
          </cell>
          <cell r="H582">
            <v>7.9200000792000014E-2</v>
          </cell>
          <cell r="I582">
            <v>0</v>
          </cell>
          <cell r="J582">
            <v>0</v>
          </cell>
        </row>
        <row r="583">
          <cell r="A583" t="str">
            <v>CWWAR_DiP_BN330M6</v>
          </cell>
          <cell r="B583" t="str">
            <v>CWWAR</v>
          </cell>
          <cell r="C583" t="str">
            <v>DiP</v>
          </cell>
          <cell r="D583" t="str">
            <v>BN330M6</v>
          </cell>
          <cell r="E583">
            <v>0</v>
          </cell>
          <cell r="F583">
            <v>483.99120341035211</v>
          </cell>
          <cell r="G583">
            <v>506.16720506167212</v>
          </cell>
          <cell r="H583">
            <v>2.6136000261360008</v>
          </cell>
          <cell r="I583">
            <v>0</v>
          </cell>
          <cell r="J583">
            <v>0</v>
          </cell>
        </row>
        <row r="584">
          <cell r="A584" t="str">
            <v>EKKIE_DiP_BN330M6</v>
          </cell>
          <cell r="B584" t="str">
            <v>EKKIE</v>
          </cell>
          <cell r="C584" t="str">
            <v>DiP</v>
          </cell>
          <cell r="D584" t="str">
            <v>BN330M6</v>
          </cell>
          <cell r="E584">
            <v>0</v>
          </cell>
          <cell r="F584">
            <v>59.954400325512005</v>
          </cell>
          <cell r="G584">
            <v>60.271200602712</v>
          </cell>
          <cell r="H584">
            <v>0</v>
          </cell>
          <cell r="I584">
            <v>0</v>
          </cell>
          <cell r="J584">
            <v>0</v>
          </cell>
        </row>
        <row r="585">
          <cell r="A585" t="str">
            <v>EKKRA_DiP_BN330M6</v>
          </cell>
          <cell r="B585" t="str">
            <v>EKKRA</v>
          </cell>
          <cell r="C585" t="str">
            <v>DiP</v>
          </cell>
          <cell r="D585" t="str">
            <v>BN330M6</v>
          </cell>
          <cell r="E585">
            <v>0</v>
          </cell>
          <cell r="F585">
            <v>119.27520068270402</v>
          </cell>
          <cell r="G585">
            <v>107.23680107236801</v>
          </cell>
          <cell r="H585">
            <v>3.6432000364320003</v>
          </cell>
          <cell r="I585">
            <v>0</v>
          </cell>
          <cell r="J585">
            <v>0</v>
          </cell>
        </row>
        <row r="586">
          <cell r="A586" t="str">
            <v>NCGAN_DiP_BN330M6</v>
          </cell>
          <cell r="B586" t="str">
            <v>NCGAN</v>
          </cell>
          <cell r="C586" t="str">
            <v>DiP</v>
          </cell>
          <cell r="D586" t="str">
            <v>BN330M6</v>
          </cell>
          <cell r="E586">
            <v>0</v>
          </cell>
          <cell r="F586">
            <v>251.14320153410401</v>
          </cell>
          <cell r="G586">
            <v>250.27200250271997</v>
          </cell>
          <cell r="H586">
            <v>1.1088000110880001</v>
          </cell>
          <cell r="I586">
            <v>0</v>
          </cell>
          <cell r="J586">
            <v>0</v>
          </cell>
        </row>
        <row r="587">
          <cell r="A587" t="str">
            <v>NCKOS_DiP_BN330M6</v>
          </cell>
          <cell r="B587" t="str">
            <v>NCKOS</v>
          </cell>
          <cell r="C587" t="str">
            <v>DiP</v>
          </cell>
          <cell r="D587" t="str">
            <v>BN330M6</v>
          </cell>
          <cell r="E587">
            <v>0</v>
          </cell>
          <cell r="F587">
            <v>84.031200428472005</v>
          </cell>
          <cell r="G587">
            <v>59.162400591624007</v>
          </cell>
          <cell r="H587">
            <v>0</v>
          </cell>
          <cell r="I587">
            <v>0</v>
          </cell>
          <cell r="J587">
            <v>0</v>
          </cell>
        </row>
        <row r="588">
          <cell r="A588" t="str">
            <v>NCSCZ_DiP_BN330M6</v>
          </cell>
          <cell r="B588" t="str">
            <v>NCSCZ</v>
          </cell>
          <cell r="C588" t="str">
            <v>DiP</v>
          </cell>
          <cell r="D588" t="str">
            <v>BN330M6</v>
          </cell>
          <cell r="E588">
            <v>0</v>
          </cell>
          <cell r="F588">
            <v>61.221600499752022</v>
          </cell>
          <cell r="G588">
            <v>133.84800133848003</v>
          </cell>
          <cell r="H588">
            <v>-1.4256000142560001</v>
          </cell>
          <cell r="I588">
            <v>0</v>
          </cell>
          <cell r="J588">
            <v>0</v>
          </cell>
        </row>
        <row r="589">
          <cell r="A589" t="str">
            <v>NKOLS_DiP_BN330M6</v>
          </cell>
          <cell r="B589" t="str">
            <v>NKOLS</v>
          </cell>
          <cell r="C589" t="str">
            <v>DiP</v>
          </cell>
          <cell r="D589" t="str">
            <v>BN330M6</v>
          </cell>
          <cell r="E589">
            <v>0</v>
          </cell>
          <cell r="F589">
            <v>72.072000529056012</v>
          </cell>
          <cell r="G589">
            <v>109.69200109692002</v>
          </cell>
          <cell r="H589">
            <v>0.39600000396000007</v>
          </cell>
          <cell r="I589">
            <v>0</v>
          </cell>
          <cell r="J589">
            <v>0</v>
          </cell>
        </row>
        <row r="590">
          <cell r="A590" t="str">
            <v>NKTOR_DiP_BN330M6</v>
          </cell>
          <cell r="B590" t="str">
            <v>NKTOR</v>
          </cell>
          <cell r="C590" t="str">
            <v>DiP</v>
          </cell>
          <cell r="D590" t="str">
            <v>BN330M6</v>
          </cell>
          <cell r="E590">
            <v>0</v>
          </cell>
          <cell r="F590">
            <v>146.83680119592</v>
          </cell>
          <cell r="G590">
            <v>168.45840168458403</v>
          </cell>
          <cell r="H590">
            <v>0</v>
          </cell>
          <cell r="I590">
            <v>0</v>
          </cell>
          <cell r="J590">
            <v>0</v>
          </cell>
        </row>
        <row r="591">
          <cell r="A591" t="str">
            <v>SKTYC_DiP_BN330M6</v>
          </cell>
          <cell r="B591" t="str">
            <v>SKTYC</v>
          </cell>
          <cell r="C591" t="str">
            <v>DiP</v>
          </cell>
          <cell r="D591" t="str">
            <v>BN330M6</v>
          </cell>
          <cell r="E591">
            <v>0</v>
          </cell>
          <cell r="F591">
            <v>92.50560000000003</v>
          </cell>
          <cell r="G591">
            <v>115.15680115156802</v>
          </cell>
          <cell r="H591">
            <v>0.31680000316800005</v>
          </cell>
          <cell r="I591">
            <v>0</v>
          </cell>
          <cell r="J591">
            <v>0</v>
          </cell>
        </row>
        <row r="592">
          <cell r="A592" t="str">
            <v>SOOPO_DiP_BN330M6</v>
          </cell>
          <cell r="B592" t="str">
            <v>SOOPO</v>
          </cell>
          <cell r="C592" t="str">
            <v>DiP</v>
          </cell>
          <cell r="D592" t="str">
            <v>BN330M6</v>
          </cell>
          <cell r="E592">
            <v>0</v>
          </cell>
          <cell r="F592">
            <v>68.349600456984007</v>
          </cell>
          <cell r="G592">
            <v>103.19760103197603</v>
          </cell>
          <cell r="H592">
            <v>0</v>
          </cell>
          <cell r="I592">
            <v>0</v>
          </cell>
          <cell r="J592">
            <v>0</v>
          </cell>
        </row>
        <row r="593">
          <cell r="A593" t="str">
            <v>WOOST_DiP_BN330M6</v>
          </cell>
          <cell r="B593" t="str">
            <v>WOOST</v>
          </cell>
          <cell r="C593" t="str">
            <v>DiP</v>
          </cell>
          <cell r="D593" t="str">
            <v>BN330M6</v>
          </cell>
          <cell r="E593">
            <v>0</v>
          </cell>
          <cell r="F593">
            <v>145.96560081734404</v>
          </cell>
          <cell r="G593">
            <v>180.89280180892797</v>
          </cell>
          <cell r="H593">
            <v>0.15840000158400003</v>
          </cell>
          <cell r="I593">
            <v>0</v>
          </cell>
          <cell r="J593">
            <v>0</v>
          </cell>
        </row>
        <row r="594">
          <cell r="A594" t="str">
            <v>WPPIL_DiP_BN330M6</v>
          </cell>
          <cell r="B594" t="str">
            <v>WPPIL</v>
          </cell>
          <cell r="C594" t="str">
            <v>DiP</v>
          </cell>
          <cell r="D594" t="str">
            <v>BN330M6</v>
          </cell>
          <cell r="E594">
            <v>0</v>
          </cell>
          <cell r="F594">
            <v>67.953600471240009</v>
          </cell>
          <cell r="G594">
            <v>45.223200452232007</v>
          </cell>
          <cell r="H594">
            <v>0</v>
          </cell>
          <cell r="I594">
            <v>0</v>
          </cell>
          <cell r="J594">
            <v>0</v>
          </cell>
        </row>
        <row r="595">
          <cell r="A595" t="str">
            <v>WPPOZ_DiP_BN330M6</v>
          </cell>
          <cell r="B595" t="str">
            <v>WPPOZ</v>
          </cell>
          <cell r="C595" t="str">
            <v>DiP</v>
          </cell>
          <cell r="D595" t="str">
            <v>BN330M6</v>
          </cell>
          <cell r="E595">
            <v>0</v>
          </cell>
          <cell r="F595">
            <v>370.65600258271201</v>
          </cell>
          <cell r="G595">
            <v>479.23920479239194</v>
          </cell>
          <cell r="H595">
            <v>0</v>
          </cell>
          <cell r="I595">
            <v>0</v>
          </cell>
          <cell r="J595">
            <v>0</v>
          </cell>
        </row>
        <row r="596">
          <cell r="A596" t="str">
            <v>WWWRO_DiP_BN330M6</v>
          </cell>
          <cell r="B596" t="str">
            <v>WWWRO</v>
          </cell>
          <cell r="C596" t="str">
            <v>DiP</v>
          </cell>
          <cell r="D596" t="str">
            <v>BN330M6</v>
          </cell>
          <cell r="E596">
            <v>0</v>
          </cell>
          <cell r="F596">
            <v>126.95760080704802</v>
          </cell>
          <cell r="G596">
            <v>111.51360111513601</v>
          </cell>
          <cell r="H596">
            <v>0</v>
          </cell>
          <cell r="I596">
            <v>0</v>
          </cell>
          <cell r="J596">
            <v>0</v>
          </cell>
        </row>
        <row r="597">
          <cell r="A597" t="str">
            <v>WZZIE_DiP_BN330M6</v>
          </cell>
          <cell r="B597" t="str">
            <v>WZZIE</v>
          </cell>
          <cell r="C597" t="str">
            <v>DiP</v>
          </cell>
          <cell r="D597" t="str">
            <v>BN330M6</v>
          </cell>
          <cell r="E597">
            <v>0</v>
          </cell>
          <cell r="F597">
            <v>237.91680155311204</v>
          </cell>
          <cell r="G597">
            <v>303.65280303652804</v>
          </cell>
          <cell r="H597">
            <v>0</v>
          </cell>
          <cell r="I597">
            <v>0</v>
          </cell>
          <cell r="J597">
            <v>0</v>
          </cell>
        </row>
        <row r="598">
          <cell r="A598" t="str">
            <v>CLLOD_DiP_BN330S</v>
          </cell>
          <cell r="B598" t="str">
            <v>CLLOD</v>
          </cell>
          <cell r="C598" t="str">
            <v>DiP</v>
          </cell>
          <cell r="D598" t="str">
            <v>BN330S</v>
          </cell>
          <cell r="E598">
            <v>0</v>
          </cell>
          <cell r="F598">
            <v>14.73120000036432</v>
          </cell>
          <cell r="G598">
            <v>0</v>
          </cell>
          <cell r="H598">
            <v>0</v>
          </cell>
          <cell r="I598">
            <v>0</v>
          </cell>
          <cell r="J598">
            <v>0</v>
          </cell>
        </row>
        <row r="599">
          <cell r="A599" t="str">
            <v>CWWAR_DiP_BN330S</v>
          </cell>
          <cell r="B599" t="str">
            <v>CWWAR</v>
          </cell>
          <cell r="C599" t="str">
            <v>DiP</v>
          </cell>
          <cell r="D599" t="str">
            <v>BN330S</v>
          </cell>
          <cell r="E599">
            <v>0</v>
          </cell>
          <cell r="F599">
            <v>78.012000003746166</v>
          </cell>
          <cell r="G599">
            <v>3.7224000003722399</v>
          </cell>
          <cell r="H599">
            <v>0</v>
          </cell>
          <cell r="I599">
            <v>0</v>
          </cell>
          <cell r="J599">
            <v>0</v>
          </cell>
        </row>
        <row r="600">
          <cell r="A600" t="str">
            <v>EKKIE_DiP_BN330S</v>
          </cell>
          <cell r="B600" t="str">
            <v>EKKIE</v>
          </cell>
          <cell r="C600" t="str">
            <v>DiP</v>
          </cell>
          <cell r="D600" t="str">
            <v>BN330S</v>
          </cell>
          <cell r="E600">
            <v>0</v>
          </cell>
          <cell r="F600">
            <v>9.3456000008553595</v>
          </cell>
          <cell r="G600">
            <v>0</v>
          </cell>
          <cell r="H600">
            <v>0</v>
          </cell>
          <cell r="I600">
            <v>0</v>
          </cell>
          <cell r="J600">
            <v>0</v>
          </cell>
        </row>
        <row r="601">
          <cell r="A601" t="str">
            <v>EKKRA_DiP_BN330S</v>
          </cell>
          <cell r="B601" t="str">
            <v>EKKRA</v>
          </cell>
          <cell r="C601" t="str">
            <v>DiP</v>
          </cell>
          <cell r="D601" t="str">
            <v>BN330S</v>
          </cell>
          <cell r="E601">
            <v>0</v>
          </cell>
          <cell r="F601">
            <v>4.9896000003959999</v>
          </cell>
          <cell r="G601">
            <v>0</v>
          </cell>
          <cell r="H601">
            <v>0</v>
          </cell>
          <cell r="I601">
            <v>0</v>
          </cell>
          <cell r="J601">
            <v>0</v>
          </cell>
        </row>
        <row r="602">
          <cell r="A602" t="str">
            <v>NCGAN_DiP_BN330S</v>
          </cell>
          <cell r="B602" t="str">
            <v>NCGAN</v>
          </cell>
          <cell r="C602" t="str">
            <v>DiP</v>
          </cell>
          <cell r="D602" t="str">
            <v>BN330S</v>
          </cell>
          <cell r="E602">
            <v>0</v>
          </cell>
          <cell r="F602">
            <v>16.79040000079992</v>
          </cell>
          <cell r="G602">
            <v>0</v>
          </cell>
          <cell r="H602">
            <v>0</v>
          </cell>
          <cell r="I602">
            <v>0</v>
          </cell>
          <cell r="J602">
            <v>0</v>
          </cell>
        </row>
        <row r="603">
          <cell r="A603" t="str">
            <v>NCKOS_DiP_BN330S</v>
          </cell>
          <cell r="B603" t="str">
            <v>NCKOS</v>
          </cell>
          <cell r="C603" t="str">
            <v>DiP</v>
          </cell>
          <cell r="D603" t="str">
            <v>BN330S</v>
          </cell>
          <cell r="E603">
            <v>0</v>
          </cell>
          <cell r="F603">
            <v>15.20640000091872</v>
          </cell>
          <cell r="G603">
            <v>0.55440000005543999</v>
          </cell>
          <cell r="H603">
            <v>0</v>
          </cell>
          <cell r="I603">
            <v>0</v>
          </cell>
          <cell r="J603">
            <v>0</v>
          </cell>
        </row>
        <row r="604">
          <cell r="A604" t="str">
            <v>NCSCZ_DiP_BN330S</v>
          </cell>
          <cell r="B604" t="str">
            <v>NCSCZ</v>
          </cell>
          <cell r="C604" t="str">
            <v>DiP</v>
          </cell>
          <cell r="D604" t="str">
            <v>BN330S</v>
          </cell>
          <cell r="E604">
            <v>0</v>
          </cell>
          <cell r="F604">
            <v>38.095200002613595</v>
          </cell>
          <cell r="G604">
            <v>4.3560000004355999</v>
          </cell>
          <cell r="H604">
            <v>0</v>
          </cell>
          <cell r="I604">
            <v>0</v>
          </cell>
          <cell r="J604">
            <v>0</v>
          </cell>
        </row>
        <row r="605">
          <cell r="A605" t="str">
            <v>NKOLS_DiP_BN330S</v>
          </cell>
          <cell r="B605" t="str">
            <v>NKOLS</v>
          </cell>
          <cell r="C605" t="str">
            <v>DiP</v>
          </cell>
          <cell r="D605" t="str">
            <v>BN330S</v>
          </cell>
          <cell r="E605">
            <v>0</v>
          </cell>
          <cell r="F605">
            <v>4.1976000002613603</v>
          </cell>
          <cell r="G605">
            <v>0</v>
          </cell>
          <cell r="H605">
            <v>0</v>
          </cell>
          <cell r="I605">
            <v>0</v>
          </cell>
          <cell r="J605">
            <v>0</v>
          </cell>
        </row>
        <row r="606">
          <cell r="A606" t="str">
            <v>NKTOR_DiP_BN330S</v>
          </cell>
          <cell r="B606" t="str">
            <v>NKTOR</v>
          </cell>
          <cell r="C606" t="str">
            <v>DiP</v>
          </cell>
          <cell r="D606" t="str">
            <v>BN330S</v>
          </cell>
          <cell r="E606">
            <v>0</v>
          </cell>
          <cell r="F606">
            <v>1.1880000001188</v>
          </cell>
          <cell r="G606">
            <v>0.15840000001584001</v>
          </cell>
          <cell r="H606">
            <v>0</v>
          </cell>
          <cell r="I606">
            <v>0</v>
          </cell>
          <cell r="J606">
            <v>0</v>
          </cell>
        </row>
        <row r="607">
          <cell r="A607" t="str">
            <v>SKTYC_DiP_BN330S</v>
          </cell>
          <cell r="B607" t="str">
            <v>SKTYC</v>
          </cell>
          <cell r="C607" t="str">
            <v>DiP</v>
          </cell>
          <cell r="D607" t="str">
            <v>BN330S</v>
          </cell>
          <cell r="E607">
            <v>0</v>
          </cell>
          <cell r="F607">
            <v>2.6928000000000001</v>
          </cell>
          <cell r="G607">
            <v>0.63360000006335981</v>
          </cell>
          <cell r="H607">
            <v>0</v>
          </cell>
          <cell r="I607">
            <v>0</v>
          </cell>
          <cell r="J607">
            <v>0</v>
          </cell>
        </row>
        <row r="608">
          <cell r="A608" t="str">
            <v>SOOPO_DiP_BN330S</v>
          </cell>
          <cell r="B608" t="str">
            <v>SOOPO</v>
          </cell>
          <cell r="C608" t="str">
            <v>DiP</v>
          </cell>
          <cell r="D608" t="str">
            <v>BN330S</v>
          </cell>
          <cell r="E608">
            <v>0</v>
          </cell>
          <cell r="F608">
            <v>4.7520000001979996</v>
          </cell>
          <cell r="G608">
            <v>0.87120000008712006</v>
          </cell>
          <cell r="H608">
            <v>0</v>
          </cell>
          <cell r="I608">
            <v>0</v>
          </cell>
          <cell r="J608">
            <v>0</v>
          </cell>
        </row>
        <row r="609">
          <cell r="A609" t="str">
            <v>WOOST_DiP_BN330S</v>
          </cell>
          <cell r="B609" t="str">
            <v>WOOST</v>
          </cell>
          <cell r="C609" t="str">
            <v>DiP</v>
          </cell>
          <cell r="D609" t="str">
            <v>BN330S</v>
          </cell>
          <cell r="E609">
            <v>0</v>
          </cell>
          <cell r="F609">
            <v>49.104000002431448</v>
          </cell>
          <cell r="G609">
            <v>5.8608000005860799</v>
          </cell>
          <cell r="H609">
            <v>0</v>
          </cell>
          <cell r="I609">
            <v>0</v>
          </cell>
          <cell r="J609">
            <v>0</v>
          </cell>
        </row>
        <row r="610">
          <cell r="A610" t="str">
            <v>WPPIL_DiP_BN330S</v>
          </cell>
          <cell r="B610" t="str">
            <v>WPPIL</v>
          </cell>
          <cell r="C610" t="str">
            <v>DiP</v>
          </cell>
          <cell r="D610" t="str">
            <v>BN330S</v>
          </cell>
          <cell r="E610">
            <v>0</v>
          </cell>
          <cell r="F610">
            <v>14.889600000649438</v>
          </cell>
          <cell r="G610">
            <v>0.23760000002375997</v>
          </cell>
          <cell r="H610">
            <v>0</v>
          </cell>
          <cell r="I610">
            <v>0</v>
          </cell>
          <cell r="J610">
            <v>0</v>
          </cell>
        </row>
        <row r="611">
          <cell r="A611" t="str">
            <v>WPPOZ_DiP_BN330S</v>
          </cell>
          <cell r="B611" t="str">
            <v>WPPOZ</v>
          </cell>
          <cell r="C611" t="str">
            <v>DiP</v>
          </cell>
          <cell r="D611" t="str">
            <v>BN330S</v>
          </cell>
          <cell r="E611">
            <v>0</v>
          </cell>
          <cell r="F611">
            <v>77.378400002510645</v>
          </cell>
          <cell r="G611">
            <v>1.3464000001346399</v>
          </cell>
          <cell r="H611">
            <v>0</v>
          </cell>
          <cell r="I611">
            <v>0</v>
          </cell>
          <cell r="J611">
            <v>0</v>
          </cell>
        </row>
        <row r="612">
          <cell r="A612" t="str">
            <v>WWWRO_DiP_BN330S</v>
          </cell>
          <cell r="B612" t="str">
            <v>WWWRO</v>
          </cell>
          <cell r="C612" t="str">
            <v>DiP</v>
          </cell>
          <cell r="D612" t="str">
            <v>BN330S</v>
          </cell>
          <cell r="E612">
            <v>0</v>
          </cell>
          <cell r="F612">
            <v>49.975200004118399</v>
          </cell>
          <cell r="G612">
            <v>0</v>
          </cell>
          <cell r="H612">
            <v>0</v>
          </cell>
          <cell r="I612">
            <v>0</v>
          </cell>
          <cell r="J612">
            <v>0</v>
          </cell>
        </row>
        <row r="613">
          <cell r="A613" t="str">
            <v>WZZIE_DiP_BN330S</v>
          </cell>
          <cell r="B613" t="str">
            <v>WZZIE</v>
          </cell>
          <cell r="C613" t="str">
            <v>DiP</v>
          </cell>
          <cell r="D613" t="str">
            <v>BN330S</v>
          </cell>
          <cell r="E613">
            <v>0</v>
          </cell>
          <cell r="F613">
            <v>92.980800004070872</v>
          </cell>
          <cell r="G613">
            <v>0</v>
          </cell>
          <cell r="H613">
            <v>0</v>
          </cell>
          <cell r="I613">
            <v>0</v>
          </cell>
          <cell r="J613">
            <v>0</v>
          </cell>
        </row>
        <row r="614">
          <cell r="A614" t="str">
            <v>CLLOD_DiP_BR500E</v>
          </cell>
          <cell r="B614" t="str">
            <v>CLLOD</v>
          </cell>
          <cell r="C614" t="str">
            <v>DiP</v>
          </cell>
          <cell r="D614" t="str">
            <v>BR500E</v>
          </cell>
          <cell r="E614">
            <v>2285.855</v>
          </cell>
          <cell r="F614">
            <v>1786.9</v>
          </cell>
          <cell r="G614">
            <v>0</v>
          </cell>
          <cell r="H614">
            <v>0</v>
          </cell>
          <cell r="I614">
            <v>0</v>
          </cell>
          <cell r="J614">
            <v>0</v>
          </cell>
        </row>
        <row r="615">
          <cell r="A615" t="str">
            <v>CWWAR_DiP_BR500E</v>
          </cell>
          <cell r="B615" t="str">
            <v>CWWAR</v>
          </cell>
          <cell r="C615" t="str">
            <v>DiP</v>
          </cell>
          <cell r="D615" t="str">
            <v>BR500E</v>
          </cell>
          <cell r="E615">
            <v>10855.547216499999</v>
          </cell>
          <cell r="F615">
            <v>5835.3</v>
          </cell>
          <cell r="G615">
            <v>0</v>
          </cell>
          <cell r="H615">
            <v>0</v>
          </cell>
          <cell r="I615">
            <v>0</v>
          </cell>
          <cell r="J615">
            <v>0</v>
          </cell>
        </row>
        <row r="616">
          <cell r="A616" t="str">
            <v>EKKIE_DiP_BR500E</v>
          </cell>
          <cell r="B616" t="str">
            <v>EKKIE</v>
          </cell>
          <cell r="C616" t="str">
            <v>DiP</v>
          </cell>
          <cell r="D616" t="str">
            <v>BR500E</v>
          </cell>
          <cell r="E616">
            <v>2522.27162</v>
          </cell>
          <cell r="F616">
            <v>2923.4</v>
          </cell>
          <cell r="G616">
            <v>0</v>
          </cell>
          <cell r="H616">
            <v>0</v>
          </cell>
          <cell r="I616">
            <v>0</v>
          </cell>
          <cell r="J616">
            <v>0</v>
          </cell>
        </row>
        <row r="617">
          <cell r="A617" t="str">
            <v>EKKRA_DiP_BR500E</v>
          </cell>
          <cell r="B617" t="str">
            <v>EKKRA</v>
          </cell>
          <cell r="C617" t="str">
            <v>DiP</v>
          </cell>
          <cell r="D617" t="str">
            <v>BR500E</v>
          </cell>
          <cell r="E617">
            <v>1551.6549000000002</v>
          </cell>
          <cell r="F617">
            <v>1640.2</v>
          </cell>
          <cell r="G617">
            <v>0</v>
          </cell>
          <cell r="H617">
            <v>0</v>
          </cell>
          <cell r="I617">
            <v>0</v>
          </cell>
          <cell r="J617">
            <v>0</v>
          </cell>
        </row>
        <row r="618">
          <cell r="A618" t="str">
            <v>NCGAN_DiP_BR500E</v>
          </cell>
          <cell r="B618" t="str">
            <v>NCGAN</v>
          </cell>
          <cell r="C618" t="str">
            <v>DiP</v>
          </cell>
          <cell r="D618" t="str">
            <v>BR500E</v>
          </cell>
          <cell r="E618">
            <v>2569.855</v>
          </cell>
          <cell r="F618">
            <v>1782.9</v>
          </cell>
          <cell r="G618">
            <v>0</v>
          </cell>
          <cell r="H618">
            <v>0</v>
          </cell>
          <cell r="I618">
            <v>0</v>
          </cell>
          <cell r="J618">
            <v>0</v>
          </cell>
        </row>
        <row r="619">
          <cell r="A619" t="str">
            <v>NCKOS_DiP_BR500E</v>
          </cell>
          <cell r="B619" t="str">
            <v>NCKOS</v>
          </cell>
          <cell r="C619" t="str">
            <v>DiP</v>
          </cell>
          <cell r="D619" t="str">
            <v>BR500E</v>
          </cell>
          <cell r="E619">
            <v>4195.7</v>
          </cell>
          <cell r="F619">
            <v>2493.8000000000002</v>
          </cell>
          <cell r="G619">
            <v>0</v>
          </cell>
          <cell r="H619">
            <v>0</v>
          </cell>
          <cell r="I619">
            <v>0</v>
          </cell>
          <cell r="J619">
            <v>0</v>
          </cell>
        </row>
        <row r="620">
          <cell r="A620" t="str">
            <v>NCSCZ_DiP_BR500E</v>
          </cell>
          <cell r="B620" t="str">
            <v>NCSCZ</v>
          </cell>
          <cell r="C620" t="str">
            <v>DiP</v>
          </cell>
          <cell r="D620" t="str">
            <v>BR500E</v>
          </cell>
          <cell r="E620">
            <v>487.89</v>
          </cell>
          <cell r="F620">
            <v>1279.7</v>
          </cell>
          <cell r="G620">
            <v>0</v>
          </cell>
          <cell r="H620">
            <v>0</v>
          </cell>
          <cell r="I620">
            <v>0</v>
          </cell>
          <cell r="J620">
            <v>0</v>
          </cell>
        </row>
        <row r="621">
          <cell r="A621" t="str">
            <v>NKOLS_DiP_BR500E</v>
          </cell>
          <cell r="B621" t="str">
            <v>NKOLS</v>
          </cell>
          <cell r="C621" t="str">
            <v>DiP</v>
          </cell>
          <cell r="D621" t="str">
            <v>BR500E</v>
          </cell>
          <cell r="E621">
            <v>3790.7723435000007</v>
          </cell>
          <cell r="F621">
            <v>1742.8</v>
          </cell>
          <cell r="G621">
            <v>0</v>
          </cell>
          <cell r="H621">
            <v>0</v>
          </cell>
          <cell r="I621">
            <v>0</v>
          </cell>
          <cell r="J621">
            <v>0</v>
          </cell>
        </row>
        <row r="622">
          <cell r="A622" t="str">
            <v>NKTOR_DiP_BR500E</v>
          </cell>
          <cell r="B622" t="str">
            <v>NKTOR</v>
          </cell>
          <cell r="C622" t="str">
            <v>DiP</v>
          </cell>
          <cell r="D622" t="str">
            <v>BR500E</v>
          </cell>
          <cell r="E622">
            <v>11501.485000000001</v>
          </cell>
          <cell r="F622">
            <v>5418.1</v>
          </cell>
          <cell r="G622">
            <v>0</v>
          </cell>
          <cell r="H622">
            <v>0</v>
          </cell>
          <cell r="I622">
            <v>0</v>
          </cell>
          <cell r="J622">
            <v>0</v>
          </cell>
        </row>
        <row r="623">
          <cell r="A623" t="str">
            <v>SKTYC_DiP_BR500E</v>
          </cell>
          <cell r="B623" t="str">
            <v>SKTYC</v>
          </cell>
          <cell r="C623" t="str">
            <v>DiP</v>
          </cell>
          <cell r="D623" t="str">
            <v>BR500E</v>
          </cell>
          <cell r="E623">
            <v>5269.9429200000004</v>
          </cell>
          <cell r="F623">
            <v>3184.3</v>
          </cell>
          <cell r="G623">
            <v>0</v>
          </cell>
          <cell r="H623">
            <v>0</v>
          </cell>
          <cell r="I623">
            <v>0</v>
          </cell>
          <cell r="J623">
            <v>0</v>
          </cell>
        </row>
        <row r="624">
          <cell r="A624" t="str">
            <v>SOOPO_DiP_BR500E</v>
          </cell>
          <cell r="B624" t="str">
            <v>SOOPO</v>
          </cell>
          <cell r="C624" t="str">
            <v>DiP</v>
          </cell>
          <cell r="D624" t="str">
            <v>BR500E</v>
          </cell>
          <cell r="E624">
            <v>5073.2</v>
          </cell>
          <cell r="F624">
            <v>2804.4</v>
          </cell>
          <cell r="G624">
            <v>0</v>
          </cell>
          <cell r="H624">
            <v>0</v>
          </cell>
          <cell r="I624">
            <v>0</v>
          </cell>
          <cell r="J624">
            <v>0</v>
          </cell>
        </row>
        <row r="625">
          <cell r="A625" t="str">
            <v>WOOST_DiP_BR500E</v>
          </cell>
          <cell r="B625" t="str">
            <v>WOOST</v>
          </cell>
          <cell r="C625" t="str">
            <v>DiP</v>
          </cell>
          <cell r="D625" t="str">
            <v>BR500E</v>
          </cell>
          <cell r="E625">
            <v>11881.505000000001</v>
          </cell>
          <cell r="F625">
            <v>4614.5</v>
          </cell>
          <cell r="G625">
            <v>0</v>
          </cell>
          <cell r="H625">
            <v>0</v>
          </cell>
          <cell r="I625">
            <v>0</v>
          </cell>
          <cell r="J625">
            <v>0</v>
          </cell>
        </row>
        <row r="626">
          <cell r="A626" t="str">
            <v>WPPIL_DiP_BR500E</v>
          </cell>
          <cell r="B626" t="str">
            <v>WPPIL</v>
          </cell>
          <cell r="C626" t="str">
            <v>DiP</v>
          </cell>
          <cell r="D626" t="str">
            <v>BR500E</v>
          </cell>
          <cell r="E626">
            <v>12124.955</v>
          </cell>
          <cell r="F626">
            <v>1030.7</v>
          </cell>
          <cell r="G626">
            <v>0</v>
          </cell>
          <cell r="H626">
            <v>0</v>
          </cell>
          <cell r="I626">
            <v>0</v>
          </cell>
          <cell r="J626">
            <v>0</v>
          </cell>
        </row>
        <row r="627">
          <cell r="A627" t="str">
            <v>WPPOZ_DiP_BR500E</v>
          </cell>
          <cell r="B627" t="str">
            <v>WPPOZ</v>
          </cell>
          <cell r="C627" t="str">
            <v>DiP</v>
          </cell>
          <cell r="D627" t="str">
            <v>BR500E</v>
          </cell>
          <cell r="E627">
            <v>69869.174999999988</v>
          </cell>
          <cell r="F627">
            <v>3649</v>
          </cell>
          <cell r="G627">
            <v>0</v>
          </cell>
          <cell r="H627">
            <v>0</v>
          </cell>
          <cell r="I627">
            <v>0</v>
          </cell>
          <cell r="J627">
            <v>0</v>
          </cell>
        </row>
        <row r="628">
          <cell r="A628" t="str">
            <v>WWBL_DiP_BR500E</v>
          </cell>
          <cell r="B628" t="str">
            <v>WWBL</v>
          </cell>
          <cell r="C628" t="str">
            <v>DiP</v>
          </cell>
          <cell r="D628" t="str">
            <v>BR500E</v>
          </cell>
          <cell r="E628">
            <v>9999.1</v>
          </cell>
          <cell r="F628">
            <v>4277.5</v>
          </cell>
          <cell r="G628">
            <v>0</v>
          </cell>
          <cell r="H628">
            <v>0</v>
          </cell>
          <cell r="I628">
            <v>0</v>
          </cell>
          <cell r="J628">
            <v>0</v>
          </cell>
        </row>
        <row r="629">
          <cell r="A629" t="str">
            <v>WWWRO_DiP_BR500E</v>
          </cell>
          <cell r="B629" t="str">
            <v>WWWRO</v>
          </cell>
          <cell r="C629" t="str">
            <v>DiP</v>
          </cell>
          <cell r="D629" t="str">
            <v>BR500E</v>
          </cell>
          <cell r="E629">
            <v>4398.3500000000004</v>
          </cell>
          <cell r="F629">
            <v>2478.3000000000002</v>
          </cell>
          <cell r="G629">
            <v>0</v>
          </cell>
          <cell r="H629">
            <v>0</v>
          </cell>
          <cell r="I629">
            <v>0</v>
          </cell>
          <cell r="J629">
            <v>0</v>
          </cell>
        </row>
        <row r="630">
          <cell r="A630" t="str">
            <v>WZZIE_DiP_BR500E</v>
          </cell>
          <cell r="B630" t="str">
            <v>WZZIE</v>
          </cell>
          <cell r="C630" t="str">
            <v>DiP</v>
          </cell>
          <cell r="D630" t="str">
            <v>BR500E</v>
          </cell>
          <cell r="E630">
            <v>2759.5</v>
          </cell>
          <cell r="F630">
            <v>2569</v>
          </cell>
          <cell r="G630">
            <v>0</v>
          </cell>
          <cell r="H630">
            <v>0</v>
          </cell>
          <cell r="I630">
            <v>0</v>
          </cell>
          <cell r="J630">
            <v>0</v>
          </cell>
        </row>
        <row r="631">
          <cell r="A631" t="str">
            <v>CLLOD_DiP_BR500G</v>
          </cell>
          <cell r="B631" t="str">
            <v>CLLOD</v>
          </cell>
          <cell r="C631" t="str">
            <v>DiP</v>
          </cell>
          <cell r="D631" t="str">
            <v>BR500G</v>
          </cell>
          <cell r="E631">
            <v>0</v>
          </cell>
          <cell r="F631">
            <v>2180</v>
          </cell>
          <cell r="G631">
            <v>2498.6</v>
          </cell>
          <cell r="H631">
            <v>807.1</v>
          </cell>
          <cell r="I631">
            <v>157</v>
          </cell>
          <cell r="J631">
            <v>0</v>
          </cell>
        </row>
        <row r="632">
          <cell r="A632" t="str">
            <v>CWWAR_DiP_BR500G</v>
          </cell>
          <cell r="B632" t="str">
            <v>CWWAR</v>
          </cell>
          <cell r="C632" t="str">
            <v>DiP</v>
          </cell>
          <cell r="D632" t="str">
            <v>BR500G</v>
          </cell>
          <cell r="E632">
            <v>0</v>
          </cell>
          <cell r="F632">
            <v>4444.8</v>
          </cell>
          <cell r="G632">
            <v>5450.9</v>
          </cell>
          <cell r="H632">
            <v>1974.5</v>
          </cell>
          <cell r="I632">
            <v>355.6</v>
          </cell>
          <cell r="J632">
            <v>0</v>
          </cell>
        </row>
        <row r="633">
          <cell r="A633" t="str">
            <v>EKKIE_DiP_BR500G</v>
          </cell>
          <cell r="B633" t="str">
            <v>EKKIE</v>
          </cell>
          <cell r="C633" t="str">
            <v>DiP</v>
          </cell>
          <cell r="D633" t="str">
            <v>BR500G</v>
          </cell>
          <cell r="E633">
            <v>0</v>
          </cell>
          <cell r="F633">
            <v>1395.2</v>
          </cell>
          <cell r="G633">
            <v>1962.4</v>
          </cell>
          <cell r="H633">
            <v>410.6</v>
          </cell>
          <cell r="I633">
            <v>0</v>
          </cell>
          <cell r="J633">
            <v>0</v>
          </cell>
        </row>
        <row r="634">
          <cell r="A634" t="str">
            <v>EKKRA_DiP_BR500G</v>
          </cell>
          <cell r="B634" t="str">
            <v>EKKRA</v>
          </cell>
          <cell r="C634" t="str">
            <v>DiP</v>
          </cell>
          <cell r="D634" t="str">
            <v>BR500G</v>
          </cell>
          <cell r="E634">
            <v>0</v>
          </cell>
          <cell r="F634">
            <v>1070.8</v>
          </cell>
          <cell r="G634">
            <v>1623.6</v>
          </cell>
          <cell r="H634">
            <v>400</v>
          </cell>
          <cell r="I634">
            <v>0</v>
          </cell>
          <cell r="J634">
            <v>0</v>
          </cell>
        </row>
        <row r="635">
          <cell r="A635" t="str">
            <v>NCGAN_DiP_BR500G</v>
          </cell>
          <cell r="B635" t="str">
            <v>NCGAN</v>
          </cell>
          <cell r="C635" t="str">
            <v>DiP</v>
          </cell>
          <cell r="D635" t="str">
            <v>BR500G</v>
          </cell>
          <cell r="E635">
            <v>0</v>
          </cell>
          <cell r="F635">
            <v>1536.9</v>
          </cell>
          <cell r="G635">
            <v>1831.3</v>
          </cell>
          <cell r="H635">
            <v>1424</v>
          </cell>
          <cell r="I635">
            <v>387.5</v>
          </cell>
          <cell r="J635">
            <v>0</v>
          </cell>
        </row>
        <row r="636">
          <cell r="A636" t="str">
            <v>NCKOS_DiP_BR500G</v>
          </cell>
          <cell r="B636" t="str">
            <v>NCKOS</v>
          </cell>
          <cell r="C636" t="str">
            <v>DiP</v>
          </cell>
          <cell r="D636" t="str">
            <v>BR500G</v>
          </cell>
          <cell r="E636">
            <v>0</v>
          </cell>
          <cell r="F636">
            <v>1515.4</v>
          </cell>
          <cell r="G636">
            <v>1752.3</v>
          </cell>
          <cell r="H636">
            <v>611.70000000000005</v>
          </cell>
          <cell r="I636">
            <v>207.5</v>
          </cell>
          <cell r="J636">
            <v>0</v>
          </cell>
        </row>
        <row r="637">
          <cell r="A637" t="str">
            <v>NCSCZ_DiP_BR500G</v>
          </cell>
          <cell r="B637" t="str">
            <v>NCSCZ</v>
          </cell>
          <cell r="C637" t="str">
            <v>DiP</v>
          </cell>
          <cell r="D637" t="str">
            <v>BR500G</v>
          </cell>
          <cell r="E637">
            <v>0</v>
          </cell>
          <cell r="F637">
            <v>1051.9000000000001</v>
          </cell>
          <cell r="G637">
            <v>1682.7</v>
          </cell>
          <cell r="H637">
            <v>673.9</v>
          </cell>
          <cell r="I637">
            <v>132.19999999999999</v>
          </cell>
          <cell r="J637">
            <v>0</v>
          </cell>
        </row>
        <row r="638">
          <cell r="A638" t="str">
            <v>NKOLS_DiP_BR500G</v>
          </cell>
          <cell r="B638" t="str">
            <v>NKOLS</v>
          </cell>
          <cell r="C638" t="str">
            <v>DiP</v>
          </cell>
          <cell r="D638" t="str">
            <v>BR500G</v>
          </cell>
          <cell r="E638">
            <v>0</v>
          </cell>
          <cell r="F638">
            <v>1220.5999999999999</v>
          </cell>
          <cell r="G638">
            <v>1379.4</v>
          </cell>
          <cell r="H638">
            <v>543.20000000000005</v>
          </cell>
          <cell r="I638">
            <v>241</v>
          </cell>
          <cell r="J638">
            <v>0</v>
          </cell>
        </row>
        <row r="639">
          <cell r="A639" t="str">
            <v>NKTOR_DiP_BR500G</v>
          </cell>
          <cell r="B639" t="str">
            <v>NKTOR</v>
          </cell>
          <cell r="C639" t="str">
            <v>DiP</v>
          </cell>
          <cell r="D639" t="str">
            <v>BR500G</v>
          </cell>
          <cell r="E639">
            <v>0</v>
          </cell>
          <cell r="F639">
            <v>3838.5</v>
          </cell>
          <cell r="G639">
            <v>4928.2</v>
          </cell>
          <cell r="H639">
            <v>2069.1</v>
          </cell>
          <cell r="I639">
            <v>297.89999999999998</v>
          </cell>
          <cell r="J639">
            <v>0</v>
          </cell>
        </row>
        <row r="640">
          <cell r="A640" t="str">
            <v>SKTYC_DiP_BR500G</v>
          </cell>
          <cell r="B640" t="str">
            <v>SKTYC</v>
          </cell>
          <cell r="C640" t="str">
            <v>DiP</v>
          </cell>
          <cell r="D640" t="str">
            <v>BR500G</v>
          </cell>
          <cell r="E640">
            <v>0</v>
          </cell>
          <cell r="F640">
            <v>2248</v>
          </cell>
          <cell r="G640">
            <v>2938.6</v>
          </cell>
          <cell r="H640">
            <v>262.7</v>
          </cell>
          <cell r="I640">
            <v>0</v>
          </cell>
          <cell r="J640">
            <v>0</v>
          </cell>
        </row>
        <row r="641">
          <cell r="A641" t="str">
            <v>SOOPO_DiP_BR500G</v>
          </cell>
          <cell r="B641" t="str">
            <v>SOOPO</v>
          </cell>
          <cell r="C641" t="str">
            <v>DiP</v>
          </cell>
          <cell r="D641" t="str">
            <v>BR500G</v>
          </cell>
          <cell r="E641">
            <v>0</v>
          </cell>
          <cell r="F641">
            <v>1501.9</v>
          </cell>
          <cell r="G641">
            <v>1949.6</v>
          </cell>
          <cell r="H641">
            <v>265.7</v>
          </cell>
          <cell r="I641">
            <v>0</v>
          </cell>
          <cell r="J641">
            <v>0</v>
          </cell>
        </row>
        <row r="642">
          <cell r="A642" t="str">
            <v>WOOST_DiP_BR500G</v>
          </cell>
          <cell r="B642" t="str">
            <v>WOOST</v>
          </cell>
          <cell r="C642" t="str">
            <v>DiP</v>
          </cell>
          <cell r="D642" t="str">
            <v>BR500G</v>
          </cell>
          <cell r="E642">
            <v>0</v>
          </cell>
          <cell r="F642">
            <v>28475</v>
          </cell>
          <cell r="G642">
            <v>19461</v>
          </cell>
          <cell r="H642">
            <v>8125.3</v>
          </cell>
          <cell r="I642">
            <v>1109.5999999999999</v>
          </cell>
          <cell r="J642">
            <v>0</v>
          </cell>
        </row>
        <row r="643">
          <cell r="A643" t="str">
            <v>WPPIL_DiP_BR500G</v>
          </cell>
          <cell r="B643" t="str">
            <v>WPPIL</v>
          </cell>
          <cell r="C643" t="str">
            <v>DiP</v>
          </cell>
          <cell r="D643" t="str">
            <v>BR500G</v>
          </cell>
          <cell r="E643">
            <v>0</v>
          </cell>
          <cell r="F643">
            <v>9457</v>
          </cell>
          <cell r="G643">
            <v>2366.1999999999998</v>
          </cell>
          <cell r="H643">
            <v>0</v>
          </cell>
          <cell r="I643">
            <v>0</v>
          </cell>
          <cell r="J643">
            <v>0</v>
          </cell>
        </row>
        <row r="644">
          <cell r="A644" t="str">
            <v>WPPOZ_DiP_BR500G</v>
          </cell>
          <cell r="B644" t="str">
            <v>WPPOZ</v>
          </cell>
          <cell r="C644" t="str">
            <v>DiP</v>
          </cell>
          <cell r="D644" t="str">
            <v>BR500G</v>
          </cell>
          <cell r="E644">
            <v>0</v>
          </cell>
          <cell r="F644">
            <v>25860.400000000001</v>
          </cell>
          <cell r="G644">
            <v>16234.4</v>
          </cell>
          <cell r="H644">
            <v>5978.2</v>
          </cell>
          <cell r="I644">
            <v>731.8</v>
          </cell>
          <cell r="J644">
            <v>0</v>
          </cell>
        </row>
        <row r="645">
          <cell r="A645" t="str">
            <v>WWWRO_DiP_BR500G</v>
          </cell>
          <cell r="B645" t="str">
            <v>WWWRO</v>
          </cell>
          <cell r="C645" t="str">
            <v>DiP</v>
          </cell>
          <cell r="D645" t="str">
            <v>BR500G</v>
          </cell>
          <cell r="E645">
            <v>0</v>
          </cell>
          <cell r="F645">
            <v>5906.1</v>
          </cell>
          <cell r="G645">
            <v>4609.3</v>
          </cell>
          <cell r="H645">
            <v>1424.9</v>
          </cell>
          <cell r="I645">
            <v>119.1</v>
          </cell>
          <cell r="J645">
            <v>0</v>
          </cell>
        </row>
        <row r="646">
          <cell r="A646" t="str">
            <v>WZZIE_DiP_BR500G</v>
          </cell>
          <cell r="B646" t="str">
            <v>WZZIE</v>
          </cell>
          <cell r="C646" t="str">
            <v>DiP</v>
          </cell>
          <cell r="D646" t="str">
            <v>BR500G</v>
          </cell>
          <cell r="E646">
            <v>0</v>
          </cell>
          <cell r="F646">
            <v>26692.400000000001</v>
          </cell>
          <cell r="G646">
            <v>12708.2</v>
          </cell>
          <cell r="H646">
            <v>4400.1000000000004</v>
          </cell>
          <cell r="I646">
            <v>514.5</v>
          </cell>
          <cell r="J646">
            <v>0</v>
          </cell>
        </row>
        <row r="647">
          <cell r="A647" t="str">
            <v>CLLOD_DiP_CN500M4</v>
          </cell>
          <cell r="B647" t="str">
            <v>CLLOD</v>
          </cell>
          <cell r="C647" t="str">
            <v>DiP</v>
          </cell>
          <cell r="D647" t="str">
            <v>CN500M4</v>
          </cell>
          <cell r="E647">
            <v>366.48</v>
          </cell>
          <cell r="F647">
            <v>1267.56</v>
          </cell>
          <cell r="G647">
            <v>2103.36</v>
          </cell>
          <cell r="H647">
            <v>142.56</v>
          </cell>
          <cell r="I647">
            <v>0</v>
          </cell>
          <cell r="J647">
            <v>0</v>
          </cell>
        </row>
        <row r="648">
          <cell r="A648" t="str">
            <v>CWWAR_DiP_CN500M4</v>
          </cell>
          <cell r="B648" t="str">
            <v>CWWAR</v>
          </cell>
          <cell r="C648" t="str">
            <v>DiP</v>
          </cell>
          <cell r="D648" t="str">
            <v>CN500M4</v>
          </cell>
          <cell r="E648">
            <v>5806.5445360000012</v>
          </cell>
          <cell r="F648">
            <v>8614.68</v>
          </cell>
          <cell r="G648">
            <v>5834.64</v>
          </cell>
          <cell r="H648">
            <v>386.28</v>
          </cell>
          <cell r="I648">
            <v>0</v>
          </cell>
          <cell r="J648">
            <v>0</v>
          </cell>
        </row>
        <row r="649">
          <cell r="A649" t="str">
            <v>EKKIE_DiP_CN500M4</v>
          </cell>
          <cell r="B649" t="str">
            <v>EKKIE</v>
          </cell>
          <cell r="C649" t="str">
            <v>DiP</v>
          </cell>
          <cell r="D649" t="str">
            <v>CN500M4</v>
          </cell>
          <cell r="E649">
            <v>991.703352</v>
          </cell>
          <cell r="F649">
            <v>1273.92</v>
          </cell>
          <cell r="G649">
            <v>968.76</v>
          </cell>
          <cell r="H649">
            <v>74.16</v>
          </cell>
          <cell r="I649">
            <v>0</v>
          </cell>
          <cell r="J649">
            <v>0</v>
          </cell>
        </row>
        <row r="650">
          <cell r="A650" t="str">
            <v>EKKRA_DiP_CN500M4</v>
          </cell>
          <cell r="B650" t="str">
            <v>EKKRA</v>
          </cell>
          <cell r="C650" t="str">
            <v>DiP</v>
          </cell>
          <cell r="D650" t="str">
            <v>CN500M4</v>
          </cell>
          <cell r="E650">
            <v>668.505</v>
          </cell>
          <cell r="F650">
            <v>1039.56</v>
          </cell>
          <cell r="G650">
            <v>460.08</v>
          </cell>
          <cell r="H650">
            <v>9.84</v>
          </cell>
          <cell r="I650">
            <v>0</v>
          </cell>
          <cell r="J650">
            <v>0</v>
          </cell>
        </row>
        <row r="651">
          <cell r="A651" t="str">
            <v>NCGAN_DiP_CN500M4</v>
          </cell>
          <cell r="B651" t="str">
            <v>NCGAN</v>
          </cell>
          <cell r="C651" t="str">
            <v>DiP</v>
          </cell>
          <cell r="D651" t="str">
            <v>CN500M4</v>
          </cell>
          <cell r="E651">
            <v>1060.54</v>
          </cell>
          <cell r="F651">
            <v>2104.3200000000002</v>
          </cell>
          <cell r="G651">
            <v>2148.2399999999998</v>
          </cell>
          <cell r="H651">
            <v>80.52</v>
          </cell>
          <cell r="I651">
            <v>0</v>
          </cell>
          <cell r="J651">
            <v>0</v>
          </cell>
        </row>
        <row r="652">
          <cell r="A652" t="str">
            <v>NCKOS_DiP_CN500M4</v>
          </cell>
          <cell r="B652" t="str">
            <v>NCKOS</v>
          </cell>
          <cell r="C652" t="str">
            <v>DiP</v>
          </cell>
          <cell r="D652" t="str">
            <v>CN500M4</v>
          </cell>
          <cell r="E652">
            <v>663.0992</v>
          </cell>
          <cell r="F652">
            <v>225.72</v>
          </cell>
          <cell r="G652">
            <v>127.56</v>
          </cell>
          <cell r="H652">
            <v>7.2</v>
          </cell>
          <cell r="I652">
            <v>0</v>
          </cell>
          <cell r="J652">
            <v>0</v>
          </cell>
        </row>
        <row r="653">
          <cell r="A653" t="str">
            <v>NCSCZ_DiP_CN500M4</v>
          </cell>
          <cell r="B653" t="str">
            <v>NCSCZ</v>
          </cell>
          <cell r="C653" t="str">
            <v>DiP</v>
          </cell>
          <cell r="D653" t="str">
            <v>CN500M4</v>
          </cell>
          <cell r="E653">
            <v>168.36</v>
          </cell>
          <cell r="F653">
            <v>463.92</v>
          </cell>
          <cell r="G653">
            <v>584.4</v>
          </cell>
          <cell r="H653">
            <v>68.16</v>
          </cell>
          <cell r="I653">
            <v>0</v>
          </cell>
          <cell r="J653">
            <v>0</v>
          </cell>
        </row>
        <row r="654">
          <cell r="A654" t="str">
            <v>NKOLS_DiP_CN500M4</v>
          </cell>
          <cell r="B654" t="str">
            <v>NKOLS</v>
          </cell>
          <cell r="C654" t="str">
            <v>DiP</v>
          </cell>
          <cell r="D654" t="str">
            <v>CN500M4</v>
          </cell>
          <cell r="E654">
            <v>717.94561199999998</v>
          </cell>
          <cell r="F654">
            <v>1974.6</v>
          </cell>
          <cell r="G654">
            <v>1245.5999999999999</v>
          </cell>
          <cell r="H654">
            <v>61.8</v>
          </cell>
          <cell r="I654">
            <v>0</v>
          </cell>
          <cell r="J654">
            <v>0</v>
          </cell>
        </row>
        <row r="655">
          <cell r="A655" t="str">
            <v>NKTOR_DiP_CN500M4</v>
          </cell>
          <cell r="B655" t="str">
            <v>NKTOR</v>
          </cell>
          <cell r="C655" t="str">
            <v>DiP</v>
          </cell>
          <cell r="D655" t="str">
            <v>CN500M4</v>
          </cell>
          <cell r="E655">
            <v>1365.76</v>
          </cell>
          <cell r="F655">
            <v>2687.44</v>
          </cell>
          <cell r="G655">
            <v>3176.76</v>
          </cell>
          <cell r="H655">
            <v>177.12</v>
          </cell>
          <cell r="I655">
            <v>0</v>
          </cell>
          <cell r="J655">
            <v>0</v>
          </cell>
        </row>
        <row r="656">
          <cell r="A656" t="str">
            <v>SKTYC_DiP_CN500M4</v>
          </cell>
          <cell r="B656" t="str">
            <v>SKTYC</v>
          </cell>
          <cell r="C656" t="str">
            <v>DiP</v>
          </cell>
          <cell r="D656" t="str">
            <v>CN500M4</v>
          </cell>
          <cell r="E656">
            <v>1756.3219399999998</v>
          </cell>
          <cell r="F656">
            <v>1860</v>
          </cell>
          <cell r="G656">
            <v>1226.4000000000001</v>
          </cell>
          <cell r="H656">
            <v>89.76</v>
          </cell>
          <cell r="I656">
            <v>0</v>
          </cell>
          <cell r="J656">
            <v>0</v>
          </cell>
        </row>
        <row r="657">
          <cell r="A657" t="str">
            <v>SOOPO_DiP_CN500M4</v>
          </cell>
          <cell r="B657" t="str">
            <v>SOOPO</v>
          </cell>
          <cell r="C657" t="str">
            <v>DiP</v>
          </cell>
          <cell r="D657" t="str">
            <v>CN500M4</v>
          </cell>
          <cell r="E657">
            <v>128.16</v>
          </cell>
          <cell r="F657">
            <v>193.08</v>
          </cell>
          <cell r="G657">
            <v>155.76</v>
          </cell>
          <cell r="H657">
            <v>9</v>
          </cell>
          <cell r="I657">
            <v>0</v>
          </cell>
          <cell r="J657">
            <v>0</v>
          </cell>
        </row>
        <row r="658">
          <cell r="A658" t="str">
            <v>WOOST_DiP_CN500M4</v>
          </cell>
          <cell r="B658" t="str">
            <v>WOOST</v>
          </cell>
          <cell r="C658" t="str">
            <v>DiP</v>
          </cell>
          <cell r="D658" t="str">
            <v>CN500M4</v>
          </cell>
          <cell r="E658">
            <v>269.39999999999998</v>
          </cell>
          <cell r="F658">
            <v>3119.88</v>
          </cell>
          <cell r="G658">
            <v>5665.92</v>
          </cell>
          <cell r="H658">
            <v>571.79999999999995</v>
          </cell>
          <cell r="I658">
            <v>0</v>
          </cell>
          <cell r="J658">
            <v>0</v>
          </cell>
        </row>
        <row r="659">
          <cell r="A659" t="str">
            <v>WPPIL_DiP_CN500M4</v>
          </cell>
          <cell r="B659" t="str">
            <v>WPPIL</v>
          </cell>
          <cell r="C659" t="str">
            <v>DiP</v>
          </cell>
          <cell r="D659" t="str">
            <v>CN500M4</v>
          </cell>
          <cell r="E659">
            <v>308.44</v>
          </cell>
          <cell r="F659">
            <v>2430.36</v>
          </cell>
          <cell r="G659">
            <v>1073.52</v>
          </cell>
          <cell r="H659">
            <v>0</v>
          </cell>
          <cell r="I659">
            <v>0</v>
          </cell>
          <cell r="J659">
            <v>0</v>
          </cell>
        </row>
        <row r="660">
          <cell r="A660" t="str">
            <v>WPPOZ_DiP_CN500M4</v>
          </cell>
          <cell r="B660" t="str">
            <v>WPPOZ</v>
          </cell>
          <cell r="C660" t="str">
            <v>DiP</v>
          </cell>
          <cell r="D660" t="str">
            <v>CN500M4</v>
          </cell>
          <cell r="E660">
            <v>8409.2000000000007</v>
          </cell>
          <cell r="F660">
            <v>10820.04</v>
          </cell>
          <cell r="G660">
            <v>9353.0400000000009</v>
          </cell>
          <cell r="H660">
            <v>960.96</v>
          </cell>
          <cell r="I660">
            <v>0</v>
          </cell>
          <cell r="J660">
            <v>0</v>
          </cell>
        </row>
        <row r="661">
          <cell r="A661" t="str">
            <v>WWBL_DiP_CN500M4</v>
          </cell>
          <cell r="B661" t="str">
            <v>WWBL</v>
          </cell>
          <cell r="C661" t="str">
            <v>DiP</v>
          </cell>
          <cell r="D661" t="str">
            <v>CN500M4</v>
          </cell>
          <cell r="E661">
            <v>417.96</v>
          </cell>
          <cell r="F661">
            <v>808.32</v>
          </cell>
          <cell r="G661">
            <v>0</v>
          </cell>
          <cell r="H661">
            <v>0</v>
          </cell>
          <cell r="I661">
            <v>0</v>
          </cell>
          <cell r="J661">
            <v>0</v>
          </cell>
        </row>
        <row r="662">
          <cell r="A662" t="str">
            <v>WWWRO_DiP_CN500M4</v>
          </cell>
          <cell r="B662" t="str">
            <v>WWWRO</v>
          </cell>
          <cell r="C662" t="str">
            <v>DiP</v>
          </cell>
          <cell r="D662" t="str">
            <v>CN500M4</v>
          </cell>
          <cell r="E662">
            <v>1534.16</v>
          </cell>
          <cell r="F662">
            <v>2760.84</v>
          </cell>
          <cell r="G662">
            <v>2568.12</v>
          </cell>
          <cell r="H662">
            <v>198.72</v>
          </cell>
          <cell r="I662">
            <v>0</v>
          </cell>
          <cell r="J662">
            <v>0</v>
          </cell>
        </row>
        <row r="663">
          <cell r="A663" t="str">
            <v>WZZIE_DiP_CN500M4</v>
          </cell>
          <cell r="B663" t="str">
            <v>WZZIE</v>
          </cell>
          <cell r="C663" t="str">
            <v>DiP</v>
          </cell>
          <cell r="D663" t="str">
            <v>CN500M4</v>
          </cell>
          <cell r="E663">
            <v>1216.92</v>
          </cell>
          <cell r="F663">
            <v>8355.48</v>
          </cell>
          <cell r="G663">
            <v>7287.72</v>
          </cell>
          <cell r="H663">
            <v>504.72</v>
          </cell>
          <cell r="I663">
            <v>0</v>
          </cell>
          <cell r="J663">
            <v>0</v>
          </cell>
        </row>
        <row r="664">
          <cell r="A664" t="str">
            <v>CLLOD_DiP_CN500S</v>
          </cell>
          <cell r="B664" t="str">
            <v>CLLOD</v>
          </cell>
          <cell r="C664" t="str">
            <v>DiP</v>
          </cell>
          <cell r="D664" t="str">
            <v>CN500S</v>
          </cell>
          <cell r="E664">
            <v>2202.0500000000002</v>
          </cell>
          <cell r="F664">
            <v>2782.44</v>
          </cell>
          <cell r="G664">
            <v>281.16000000000003</v>
          </cell>
          <cell r="H664">
            <v>523.08000000000004</v>
          </cell>
          <cell r="I664">
            <v>98.04</v>
          </cell>
          <cell r="J664">
            <v>0</v>
          </cell>
        </row>
        <row r="665">
          <cell r="A665" t="str">
            <v>CWWAR_DiP_CN500S</v>
          </cell>
          <cell r="B665" t="str">
            <v>CWWAR</v>
          </cell>
          <cell r="C665" t="str">
            <v>DiP</v>
          </cell>
          <cell r="D665" t="str">
            <v>CN500S</v>
          </cell>
          <cell r="E665">
            <v>15869.760789000004</v>
          </cell>
          <cell r="F665">
            <v>15696.84</v>
          </cell>
          <cell r="G665">
            <v>8018.76</v>
          </cell>
          <cell r="H665">
            <v>4183.68</v>
          </cell>
          <cell r="I665">
            <v>530.16</v>
          </cell>
          <cell r="J665">
            <v>0</v>
          </cell>
        </row>
        <row r="666">
          <cell r="A666" t="str">
            <v>EKKIE_DiP_CN500S</v>
          </cell>
          <cell r="B666" t="str">
            <v>EKKIE</v>
          </cell>
          <cell r="C666" t="str">
            <v>DiP</v>
          </cell>
          <cell r="D666" t="str">
            <v>CN500S</v>
          </cell>
          <cell r="E666">
            <v>2964.1261679999998</v>
          </cell>
          <cell r="F666">
            <v>3274.8</v>
          </cell>
          <cell r="G666">
            <v>946.92</v>
          </cell>
          <cell r="H666">
            <v>313.8</v>
          </cell>
          <cell r="I666">
            <v>0</v>
          </cell>
          <cell r="J666">
            <v>0</v>
          </cell>
        </row>
        <row r="667">
          <cell r="A667" t="str">
            <v>EKKRA_DiP_CN500S</v>
          </cell>
          <cell r="B667" t="str">
            <v>EKKRA</v>
          </cell>
          <cell r="C667" t="str">
            <v>DiP</v>
          </cell>
          <cell r="D667" t="str">
            <v>CN500S</v>
          </cell>
          <cell r="E667">
            <v>1855.5446000000002</v>
          </cell>
          <cell r="F667">
            <v>2914.56</v>
          </cell>
          <cell r="G667">
            <v>1392.6</v>
          </cell>
          <cell r="H667">
            <v>310.2</v>
          </cell>
          <cell r="I667">
            <v>0</v>
          </cell>
          <cell r="J667">
            <v>0</v>
          </cell>
        </row>
        <row r="668">
          <cell r="A668" t="str">
            <v>NCGAN_DiP_CN500S</v>
          </cell>
          <cell r="B668" t="str">
            <v>NCGAN</v>
          </cell>
          <cell r="C668" t="str">
            <v>DiP</v>
          </cell>
          <cell r="D668" t="str">
            <v>CN500S</v>
          </cell>
          <cell r="E668">
            <v>5892.3250000000007</v>
          </cell>
          <cell r="F668">
            <v>6439.68</v>
          </cell>
          <cell r="G668">
            <v>1369.68</v>
          </cell>
          <cell r="H668">
            <v>1230.3599999999999</v>
          </cell>
          <cell r="I668">
            <v>188.04</v>
          </cell>
          <cell r="J668">
            <v>0</v>
          </cell>
        </row>
        <row r="669">
          <cell r="A669" t="str">
            <v>NCKOS_DiP_CN500S</v>
          </cell>
          <cell r="B669" t="str">
            <v>NCKOS</v>
          </cell>
          <cell r="C669" t="str">
            <v>DiP</v>
          </cell>
          <cell r="D669" t="str">
            <v>CN500S</v>
          </cell>
          <cell r="E669">
            <v>4725.4937999999993</v>
          </cell>
          <cell r="F669">
            <v>3264.48</v>
          </cell>
          <cell r="G669">
            <v>1328.76</v>
          </cell>
          <cell r="H669">
            <v>287.39999999999998</v>
          </cell>
          <cell r="I669">
            <v>40.44</v>
          </cell>
          <cell r="J669">
            <v>0</v>
          </cell>
        </row>
        <row r="670">
          <cell r="A670" t="str">
            <v>NCSCZ_DiP_CN500S</v>
          </cell>
          <cell r="B670" t="str">
            <v>NCSCZ</v>
          </cell>
          <cell r="C670" t="str">
            <v>DiP</v>
          </cell>
          <cell r="D670" t="str">
            <v>CN500S</v>
          </cell>
          <cell r="E670">
            <v>1061.8800000000001</v>
          </cell>
          <cell r="F670">
            <v>4487.2700000000004</v>
          </cell>
          <cell r="G670">
            <v>1626.24</v>
          </cell>
          <cell r="H670">
            <v>499.8</v>
          </cell>
          <cell r="I670">
            <v>53.4</v>
          </cell>
          <cell r="J670">
            <v>0</v>
          </cell>
        </row>
        <row r="671">
          <cell r="A671" t="str">
            <v>NKOLS_DiP_CN500S</v>
          </cell>
          <cell r="B671" t="str">
            <v>NKOLS</v>
          </cell>
          <cell r="C671" t="str">
            <v>DiP</v>
          </cell>
          <cell r="D671" t="str">
            <v>CN500S</v>
          </cell>
          <cell r="E671">
            <v>2572.8286980000007</v>
          </cell>
          <cell r="F671">
            <v>1937.52</v>
          </cell>
          <cell r="G671">
            <v>118.2</v>
          </cell>
          <cell r="H671">
            <v>310.56</v>
          </cell>
          <cell r="I671">
            <v>93</v>
          </cell>
          <cell r="J671">
            <v>0</v>
          </cell>
        </row>
        <row r="672">
          <cell r="A672" t="str">
            <v>NKTOR_DiP_CN500S</v>
          </cell>
          <cell r="B672" t="str">
            <v>NKTOR</v>
          </cell>
          <cell r="C672" t="str">
            <v>DiP</v>
          </cell>
          <cell r="D672" t="str">
            <v>CN500S</v>
          </cell>
          <cell r="E672">
            <v>6233.39</v>
          </cell>
          <cell r="F672">
            <v>5944.46</v>
          </cell>
          <cell r="G672">
            <v>1342.8</v>
          </cell>
          <cell r="H672">
            <v>1163.52</v>
          </cell>
          <cell r="I672">
            <v>140.88</v>
          </cell>
          <cell r="J672">
            <v>0</v>
          </cell>
        </row>
        <row r="673">
          <cell r="A673" t="str">
            <v>SKTYC_DiP_CN500S</v>
          </cell>
          <cell r="B673" t="str">
            <v>SKTYC</v>
          </cell>
          <cell r="C673" t="str">
            <v>DiP</v>
          </cell>
          <cell r="D673" t="str">
            <v>CN500S</v>
          </cell>
          <cell r="E673">
            <v>5005.4587449999999</v>
          </cell>
          <cell r="F673">
            <v>4554</v>
          </cell>
          <cell r="G673">
            <v>1958.52</v>
          </cell>
          <cell r="H673">
            <v>217.68</v>
          </cell>
          <cell r="I673">
            <v>0</v>
          </cell>
          <cell r="J673">
            <v>0</v>
          </cell>
        </row>
        <row r="674">
          <cell r="A674" t="str">
            <v>SOOPO_DiP_CN500S</v>
          </cell>
          <cell r="B674" t="str">
            <v>SOOPO</v>
          </cell>
          <cell r="C674" t="str">
            <v>DiP</v>
          </cell>
          <cell r="D674" t="str">
            <v>CN500S</v>
          </cell>
          <cell r="E674">
            <v>3631.28</v>
          </cell>
          <cell r="F674">
            <v>3905.76</v>
          </cell>
          <cell r="G674">
            <v>1973.4</v>
          </cell>
          <cell r="H674">
            <v>301.92</v>
          </cell>
          <cell r="I674">
            <v>0</v>
          </cell>
          <cell r="J674">
            <v>0</v>
          </cell>
        </row>
        <row r="675">
          <cell r="A675" t="str">
            <v>WOOST_DiP_CN500S</v>
          </cell>
          <cell r="B675" t="str">
            <v>WOOST</v>
          </cell>
          <cell r="C675" t="str">
            <v>DiP</v>
          </cell>
          <cell r="D675" t="str">
            <v>CN500S</v>
          </cell>
          <cell r="E675">
            <v>6403.8</v>
          </cell>
          <cell r="F675">
            <v>14512.44</v>
          </cell>
          <cell r="G675">
            <v>6394.56</v>
          </cell>
          <cell r="H675">
            <v>3946.68</v>
          </cell>
          <cell r="I675">
            <v>724.68</v>
          </cell>
          <cell r="J675">
            <v>0</v>
          </cell>
        </row>
        <row r="676">
          <cell r="A676" t="str">
            <v>WPPIL_DiP_CN500S</v>
          </cell>
          <cell r="B676" t="str">
            <v>WPPIL</v>
          </cell>
          <cell r="C676" t="str">
            <v>DiP</v>
          </cell>
          <cell r="D676" t="str">
            <v>CN500S</v>
          </cell>
          <cell r="E676">
            <v>5944.9600500000006</v>
          </cell>
          <cell r="F676">
            <v>3583.56</v>
          </cell>
          <cell r="G676">
            <v>664.08</v>
          </cell>
          <cell r="H676">
            <v>0</v>
          </cell>
          <cell r="I676">
            <v>0</v>
          </cell>
          <cell r="J676">
            <v>0</v>
          </cell>
        </row>
        <row r="677">
          <cell r="A677" t="str">
            <v>WPPOZ_DiP_CN500S</v>
          </cell>
          <cell r="B677" t="str">
            <v>WPPOZ</v>
          </cell>
          <cell r="C677" t="str">
            <v>DiP</v>
          </cell>
          <cell r="D677" t="str">
            <v>CN500S</v>
          </cell>
          <cell r="E677">
            <v>39155.910000000003</v>
          </cell>
          <cell r="F677">
            <v>13258.44</v>
          </cell>
          <cell r="G677">
            <v>5665.92</v>
          </cell>
          <cell r="H677">
            <v>3968.4</v>
          </cell>
          <cell r="I677">
            <v>571.08000000000004</v>
          </cell>
          <cell r="J677">
            <v>0</v>
          </cell>
        </row>
        <row r="678">
          <cell r="A678" t="str">
            <v>WWBL_DiP_CN500S</v>
          </cell>
          <cell r="B678" t="str">
            <v>WWBL</v>
          </cell>
          <cell r="C678" t="str">
            <v>DiP</v>
          </cell>
          <cell r="D678" t="str">
            <v>CN500S</v>
          </cell>
          <cell r="E678">
            <v>6841.3049999999994</v>
          </cell>
          <cell r="F678">
            <v>2573.4</v>
          </cell>
          <cell r="G678">
            <v>0</v>
          </cell>
          <cell r="H678">
            <v>0</v>
          </cell>
          <cell r="I678">
            <v>0</v>
          </cell>
          <cell r="J678">
            <v>0</v>
          </cell>
        </row>
        <row r="679">
          <cell r="A679" t="str">
            <v>WWWRO_DiP_CN500S</v>
          </cell>
          <cell r="B679" t="str">
            <v>WWWRO</v>
          </cell>
          <cell r="C679" t="str">
            <v>DiP</v>
          </cell>
          <cell r="D679" t="str">
            <v>CN500S</v>
          </cell>
          <cell r="E679">
            <v>4345.9399999999996</v>
          </cell>
          <cell r="F679">
            <v>5767.32</v>
          </cell>
          <cell r="G679">
            <v>2193.84</v>
          </cell>
          <cell r="H679">
            <v>879.36</v>
          </cell>
          <cell r="I679">
            <v>89.04</v>
          </cell>
          <cell r="J679">
            <v>0</v>
          </cell>
        </row>
        <row r="680">
          <cell r="A680" t="str">
            <v>WZZIE_DiP_CN500S</v>
          </cell>
          <cell r="B680" t="str">
            <v>WZZIE</v>
          </cell>
          <cell r="C680" t="str">
            <v>DiP</v>
          </cell>
          <cell r="D680" t="str">
            <v>CN500S</v>
          </cell>
          <cell r="E680">
            <v>800.28</v>
          </cell>
          <cell r="F680">
            <v>7730.52</v>
          </cell>
          <cell r="G680">
            <v>1249.2</v>
          </cell>
          <cell r="H680">
            <v>2251.08</v>
          </cell>
          <cell r="I680">
            <v>343.32</v>
          </cell>
          <cell r="J680">
            <v>0</v>
          </cell>
        </row>
        <row r="681">
          <cell r="A681" t="str">
            <v>CLLOD_DiP_DR030KG</v>
          </cell>
          <cell r="B681" t="str">
            <v>CLLOD</v>
          </cell>
          <cell r="C681" t="str">
            <v>DiP</v>
          </cell>
          <cell r="D681" t="str">
            <v>DR030KG</v>
          </cell>
          <cell r="E681">
            <v>61.65</v>
          </cell>
          <cell r="F681">
            <v>874.5</v>
          </cell>
          <cell r="G681">
            <v>240</v>
          </cell>
          <cell r="H681">
            <v>0</v>
          </cell>
          <cell r="I681">
            <v>0</v>
          </cell>
          <cell r="J681">
            <v>0</v>
          </cell>
        </row>
        <row r="682">
          <cell r="A682" t="str">
            <v>CWWAR_DiP_DR030KG</v>
          </cell>
          <cell r="B682" t="str">
            <v>CWWAR</v>
          </cell>
          <cell r="C682" t="str">
            <v>DiP</v>
          </cell>
          <cell r="D682" t="str">
            <v>DR030KG</v>
          </cell>
          <cell r="E682">
            <v>764.20746000000008</v>
          </cell>
          <cell r="F682">
            <v>606</v>
          </cell>
          <cell r="G682">
            <v>215.4</v>
          </cell>
          <cell r="H682">
            <v>0</v>
          </cell>
          <cell r="I682">
            <v>0</v>
          </cell>
          <cell r="J682">
            <v>0</v>
          </cell>
        </row>
        <row r="683">
          <cell r="A683" t="str">
            <v>EKKIE_DiP_DR030KG</v>
          </cell>
          <cell r="B683" t="str">
            <v>EKKIE</v>
          </cell>
          <cell r="C683" t="str">
            <v>DiP</v>
          </cell>
          <cell r="D683" t="str">
            <v>DR030KG</v>
          </cell>
          <cell r="E683">
            <v>182.3005</v>
          </cell>
          <cell r="F683">
            <v>793.8</v>
          </cell>
          <cell r="G683">
            <v>298.8</v>
          </cell>
          <cell r="H683">
            <v>0</v>
          </cell>
          <cell r="I683">
            <v>0</v>
          </cell>
          <cell r="J683">
            <v>0</v>
          </cell>
        </row>
        <row r="684">
          <cell r="A684" t="str">
            <v>EKKRA_DiP_DR030KG</v>
          </cell>
          <cell r="B684" t="str">
            <v>EKKRA</v>
          </cell>
          <cell r="C684" t="str">
            <v>DiP</v>
          </cell>
          <cell r="D684" t="str">
            <v>DR030KG</v>
          </cell>
          <cell r="E684">
            <v>139.10399999999998</v>
          </cell>
          <cell r="F684">
            <v>1062.5999999999999</v>
          </cell>
          <cell r="G684">
            <v>1091.0999999999999</v>
          </cell>
          <cell r="H684">
            <v>0</v>
          </cell>
          <cell r="I684">
            <v>0</v>
          </cell>
          <cell r="J684">
            <v>0</v>
          </cell>
        </row>
        <row r="685">
          <cell r="A685" t="str">
            <v>NCGAN_DiP_DR030KG</v>
          </cell>
          <cell r="B685" t="str">
            <v>NCGAN</v>
          </cell>
          <cell r="C685" t="str">
            <v>DiP</v>
          </cell>
          <cell r="D685" t="str">
            <v>DR030KG</v>
          </cell>
          <cell r="E685">
            <v>1129.5999999999999</v>
          </cell>
          <cell r="F685">
            <v>1425.6</v>
          </cell>
          <cell r="G685">
            <v>690.9</v>
          </cell>
          <cell r="H685">
            <v>0</v>
          </cell>
          <cell r="I685">
            <v>0</v>
          </cell>
          <cell r="J685">
            <v>0</v>
          </cell>
        </row>
        <row r="686">
          <cell r="A686" t="str">
            <v>NCKOS_DiP_DR030KG</v>
          </cell>
          <cell r="B686" t="str">
            <v>NCKOS</v>
          </cell>
          <cell r="C686" t="str">
            <v>DiP</v>
          </cell>
          <cell r="D686" t="str">
            <v>DR030KG</v>
          </cell>
          <cell r="E686">
            <v>336</v>
          </cell>
          <cell r="F686">
            <v>559.32000000000005</v>
          </cell>
          <cell r="G686">
            <v>68.099999999999994</v>
          </cell>
          <cell r="H686">
            <v>0</v>
          </cell>
          <cell r="I686">
            <v>0</v>
          </cell>
          <cell r="J686">
            <v>0</v>
          </cell>
        </row>
        <row r="687">
          <cell r="A687" t="str">
            <v>NCSCZ_DiP_DR030KG</v>
          </cell>
          <cell r="B687" t="str">
            <v>NCSCZ</v>
          </cell>
          <cell r="C687" t="str">
            <v>DiP</v>
          </cell>
          <cell r="D687" t="str">
            <v>DR030KG</v>
          </cell>
          <cell r="E687">
            <v>72.33</v>
          </cell>
          <cell r="F687">
            <v>562.5</v>
          </cell>
          <cell r="G687">
            <v>83.1</v>
          </cell>
          <cell r="H687">
            <v>0</v>
          </cell>
          <cell r="I687">
            <v>0</v>
          </cell>
          <cell r="J687">
            <v>0</v>
          </cell>
        </row>
        <row r="688">
          <cell r="A688" t="str">
            <v>NKOLS_DiP_DR030KG</v>
          </cell>
          <cell r="B688" t="str">
            <v>NKOLS</v>
          </cell>
          <cell r="C688" t="str">
            <v>DiP</v>
          </cell>
          <cell r="D688" t="str">
            <v>DR030KG</v>
          </cell>
          <cell r="E688">
            <v>64.331980000000001</v>
          </cell>
          <cell r="F688">
            <v>160.19999999999999</v>
          </cell>
          <cell r="G688">
            <v>34.799999999999997</v>
          </cell>
          <cell r="H688">
            <v>0</v>
          </cell>
          <cell r="I688">
            <v>0</v>
          </cell>
          <cell r="J688">
            <v>0</v>
          </cell>
        </row>
        <row r="689">
          <cell r="A689" t="str">
            <v>NKTOR_DiP_DR030KG</v>
          </cell>
          <cell r="B689" t="str">
            <v>NKTOR</v>
          </cell>
          <cell r="C689" t="str">
            <v>DiP</v>
          </cell>
          <cell r="D689" t="str">
            <v>DR030KG</v>
          </cell>
          <cell r="E689">
            <v>448.8</v>
          </cell>
          <cell r="F689">
            <v>318.60000000000002</v>
          </cell>
          <cell r="G689">
            <v>94.2</v>
          </cell>
          <cell r="H689">
            <v>0</v>
          </cell>
          <cell r="I689">
            <v>0</v>
          </cell>
          <cell r="J689">
            <v>0</v>
          </cell>
        </row>
        <row r="690">
          <cell r="A690" t="str">
            <v>SKTYC_DiP_DR030KG</v>
          </cell>
          <cell r="B690" t="str">
            <v>SKTYC</v>
          </cell>
          <cell r="C690" t="str">
            <v>DiP</v>
          </cell>
          <cell r="D690" t="str">
            <v>DR030KG</v>
          </cell>
          <cell r="E690">
            <v>287.35649999999998</v>
          </cell>
          <cell r="F690">
            <v>1046.4000000000001</v>
          </cell>
          <cell r="G690">
            <v>799.2</v>
          </cell>
          <cell r="H690">
            <v>0</v>
          </cell>
          <cell r="I690">
            <v>0</v>
          </cell>
          <cell r="J690">
            <v>0</v>
          </cell>
        </row>
        <row r="691">
          <cell r="A691" t="str">
            <v>SOOPO_DiP_DR030KG</v>
          </cell>
          <cell r="B691" t="str">
            <v>SOOPO</v>
          </cell>
          <cell r="C691" t="str">
            <v>DiP</v>
          </cell>
          <cell r="D691" t="str">
            <v>DR030KG</v>
          </cell>
          <cell r="E691">
            <v>317.7</v>
          </cell>
          <cell r="F691">
            <v>1449.9</v>
          </cell>
          <cell r="G691">
            <v>821.7</v>
          </cell>
          <cell r="H691">
            <v>0</v>
          </cell>
          <cell r="I691">
            <v>0</v>
          </cell>
          <cell r="J691">
            <v>0</v>
          </cell>
        </row>
        <row r="692">
          <cell r="A692" t="str">
            <v>WOOST_DiP_DR030KG</v>
          </cell>
          <cell r="B692" t="str">
            <v>WOOST</v>
          </cell>
          <cell r="C692" t="str">
            <v>DiP</v>
          </cell>
          <cell r="D692" t="str">
            <v>DR030KG</v>
          </cell>
          <cell r="E692">
            <v>95.4</v>
          </cell>
          <cell r="F692">
            <v>924.9</v>
          </cell>
          <cell r="G692">
            <v>667.5</v>
          </cell>
          <cell r="H692">
            <v>0</v>
          </cell>
          <cell r="I692">
            <v>0</v>
          </cell>
          <cell r="J692">
            <v>0</v>
          </cell>
        </row>
        <row r="693">
          <cell r="A693" t="str">
            <v>WPPIL_DiP_DR030KG</v>
          </cell>
          <cell r="B693" t="str">
            <v>WPPIL</v>
          </cell>
          <cell r="C693" t="str">
            <v>DiP</v>
          </cell>
          <cell r="D693" t="str">
            <v>DR030KG</v>
          </cell>
          <cell r="E693">
            <v>61.730999999999995</v>
          </cell>
          <cell r="F693">
            <v>705.6</v>
          </cell>
          <cell r="G693">
            <v>129</v>
          </cell>
          <cell r="H693">
            <v>0</v>
          </cell>
          <cell r="I693">
            <v>0</v>
          </cell>
          <cell r="J693">
            <v>0</v>
          </cell>
        </row>
        <row r="694">
          <cell r="A694" t="str">
            <v>WPPOZ_DiP_DR030KG</v>
          </cell>
          <cell r="B694" t="str">
            <v>WPPOZ</v>
          </cell>
          <cell r="C694" t="str">
            <v>DiP</v>
          </cell>
          <cell r="D694" t="str">
            <v>DR030KG</v>
          </cell>
          <cell r="E694">
            <v>1497.61</v>
          </cell>
          <cell r="F694">
            <v>340.2</v>
          </cell>
          <cell r="G694">
            <v>222.9</v>
          </cell>
          <cell r="H694">
            <v>0</v>
          </cell>
          <cell r="I694">
            <v>0</v>
          </cell>
          <cell r="J694">
            <v>0</v>
          </cell>
        </row>
        <row r="695">
          <cell r="A695" t="str">
            <v>WWBL_DiP_DR030KG</v>
          </cell>
          <cell r="B695" t="str">
            <v>WWBL</v>
          </cell>
          <cell r="C695" t="str">
            <v>DiP</v>
          </cell>
          <cell r="D695" t="str">
            <v>DR030KG</v>
          </cell>
          <cell r="E695">
            <v>79.5</v>
          </cell>
          <cell r="F695">
            <v>290.10000000000002</v>
          </cell>
          <cell r="G695">
            <v>0</v>
          </cell>
          <cell r="H695">
            <v>0</v>
          </cell>
          <cell r="I695">
            <v>0</v>
          </cell>
          <cell r="J695">
            <v>0</v>
          </cell>
        </row>
        <row r="696">
          <cell r="A696" t="str">
            <v>WWWRO_DiP_DR030KG</v>
          </cell>
          <cell r="B696" t="str">
            <v>WWWRO</v>
          </cell>
          <cell r="C696" t="str">
            <v>DiP</v>
          </cell>
          <cell r="D696" t="str">
            <v>DR030KG</v>
          </cell>
          <cell r="E696">
            <v>393</v>
          </cell>
          <cell r="F696">
            <v>329.1</v>
          </cell>
          <cell r="G696">
            <v>90.9</v>
          </cell>
          <cell r="H696">
            <v>0</v>
          </cell>
          <cell r="I696">
            <v>0</v>
          </cell>
          <cell r="J696">
            <v>0</v>
          </cell>
        </row>
        <row r="697">
          <cell r="A697" t="str">
            <v>WZZIE_DiP_DR030KG</v>
          </cell>
          <cell r="B697" t="str">
            <v>WZZIE</v>
          </cell>
          <cell r="C697" t="str">
            <v>DiP</v>
          </cell>
          <cell r="D697" t="str">
            <v>DR030KG</v>
          </cell>
          <cell r="E697">
            <v>76.8</v>
          </cell>
          <cell r="F697">
            <v>642.6</v>
          </cell>
          <cell r="G697">
            <v>144.9</v>
          </cell>
          <cell r="H697">
            <v>0</v>
          </cell>
          <cell r="I697">
            <v>0</v>
          </cell>
          <cell r="J697">
            <v>0</v>
          </cell>
        </row>
        <row r="698">
          <cell r="A698" t="str">
            <v>CLLOD_DiP_DR050KG</v>
          </cell>
          <cell r="B698" t="str">
            <v>CLLOD</v>
          </cell>
          <cell r="C698" t="str">
            <v>DiP</v>
          </cell>
          <cell r="D698" t="str">
            <v>DR050KG</v>
          </cell>
          <cell r="E698">
            <v>1050.19</v>
          </cell>
          <cell r="F698">
            <v>474</v>
          </cell>
          <cell r="G698">
            <v>570</v>
          </cell>
          <cell r="H698">
            <v>6</v>
          </cell>
          <cell r="I698">
            <v>0</v>
          </cell>
          <cell r="J698">
            <v>0</v>
          </cell>
        </row>
        <row r="699">
          <cell r="A699" t="str">
            <v>CWWAR_DiP_DR050KG</v>
          </cell>
          <cell r="B699" t="str">
            <v>CWWAR</v>
          </cell>
          <cell r="C699" t="str">
            <v>DiP</v>
          </cell>
          <cell r="D699" t="str">
            <v>DR050KG</v>
          </cell>
          <cell r="E699">
            <v>1648.04565</v>
          </cell>
          <cell r="F699">
            <v>2463</v>
          </cell>
          <cell r="G699">
            <v>1204.5</v>
          </cell>
          <cell r="H699">
            <v>0</v>
          </cell>
          <cell r="I699">
            <v>0</v>
          </cell>
          <cell r="J699">
            <v>0</v>
          </cell>
        </row>
        <row r="700">
          <cell r="A700" t="str">
            <v>EKKIE_DiP_DR050KG</v>
          </cell>
          <cell r="B700" t="str">
            <v>EKKIE</v>
          </cell>
          <cell r="C700" t="str">
            <v>DiP</v>
          </cell>
          <cell r="D700" t="str">
            <v>DR050KG</v>
          </cell>
          <cell r="E700">
            <v>382.33800000000002</v>
          </cell>
          <cell r="F700">
            <v>121.5</v>
          </cell>
          <cell r="G700">
            <v>0</v>
          </cell>
          <cell r="H700">
            <v>0</v>
          </cell>
          <cell r="I700">
            <v>0</v>
          </cell>
          <cell r="J700">
            <v>0</v>
          </cell>
        </row>
        <row r="701">
          <cell r="A701" t="str">
            <v>EKKRA_DiP_DR050KG</v>
          </cell>
          <cell r="B701" t="str">
            <v>EKKRA</v>
          </cell>
          <cell r="C701" t="str">
            <v>DiP</v>
          </cell>
          <cell r="D701" t="str">
            <v>DR050KG</v>
          </cell>
          <cell r="E701">
            <v>439.72</v>
          </cell>
          <cell r="F701">
            <v>206</v>
          </cell>
          <cell r="G701">
            <v>65</v>
          </cell>
          <cell r="H701">
            <v>0</v>
          </cell>
          <cell r="I701">
            <v>0</v>
          </cell>
          <cell r="J701">
            <v>0</v>
          </cell>
        </row>
        <row r="702">
          <cell r="A702" t="str">
            <v>NCGAN_DiP_DR050KG</v>
          </cell>
          <cell r="B702" t="str">
            <v>NCGAN</v>
          </cell>
          <cell r="C702" t="str">
            <v>DiP</v>
          </cell>
          <cell r="D702" t="str">
            <v>DR050KG</v>
          </cell>
          <cell r="E702">
            <v>1181</v>
          </cell>
          <cell r="F702">
            <v>1648</v>
          </cell>
          <cell r="G702">
            <v>1526.5</v>
          </cell>
          <cell r="H702">
            <v>0</v>
          </cell>
          <cell r="I702">
            <v>0</v>
          </cell>
          <cell r="J702">
            <v>0</v>
          </cell>
        </row>
        <row r="703">
          <cell r="A703" t="str">
            <v>NCKOS_DiP_DR050KG</v>
          </cell>
          <cell r="B703" t="str">
            <v>NCKOS</v>
          </cell>
          <cell r="C703" t="str">
            <v>DiP</v>
          </cell>
          <cell r="D703" t="str">
            <v>DR050KG</v>
          </cell>
          <cell r="E703">
            <v>1213.3900000000001</v>
          </cell>
          <cell r="F703">
            <v>848</v>
          </cell>
          <cell r="G703">
            <v>201.5</v>
          </cell>
          <cell r="H703">
            <v>0</v>
          </cell>
          <cell r="I703">
            <v>0</v>
          </cell>
          <cell r="J703">
            <v>0</v>
          </cell>
        </row>
        <row r="704">
          <cell r="A704" t="str">
            <v>NCSCZ_DiP_DR050KG</v>
          </cell>
          <cell r="B704" t="str">
            <v>NCSCZ</v>
          </cell>
          <cell r="C704" t="str">
            <v>DiP</v>
          </cell>
          <cell r="D704" t="str">
            <v>DR050KG</v>
          </cell>
          <cell r="E704">
            <v>76.13</v>
          </cell>
          <cell r="F704">
            <v>686</v>
          </cell>
          <cell r="G704">
            <v>353.5</v>
          </cell>
          <cell r="H704">
            <v>0</v>
          </cell>
          <cell r="I704">
            <v>0</v>
          </cell>
          <cell r="J704">
            <v>0</v>
          </cell>
        </row>
        <row r="705">
          <cell r="A705" t="str">
            <v>NKOLS_DiP_DR050KG</v>
          </cell>
          <cell r="B705" t="str">
            <v>NKOLS</v>
          </cell>
          <cell r="C705" t="str">
            <v>DiP</v>
          </cell>
          <cell r="D705" t="str">
            <v>DR050KG</v>
          </cell>
          <cell r="E705">
            <v>134.35174999999998</v>
          </cell>
          <cell r="F705">
            <v>257.5</v>
          </cell>
          <cell r="G705">
            <v>58.5</v>
          </cell>
          <cell r="H705">
            <v>0</v>
          </cell>
          <cell r="I705">
            <v>0</v>
          </cell>
          <cell r="J705">
            <v>0</v>
          </cell>
        </row>
        <row r="706">
          <cell r="A706" t="str">
            <v>NKTOR_DiP_DR050KG</v>
          </cell>
          <cell r="B706" t="str">
            <v>NKTOR</v>
          </cell>
          <cell r="C706" t="str">
            <v>DiP</v>
          </cell>
          <cell r="D706" t="str">
            <v>DR050KG</v>
          </cell>
          <cell r="E706">
            <v>3210.64</v>
          </cell>
          <cell r="F706">
            <v>2308.5</v>
          </cell>
          <cell r="G706">
            <v>1503.5</v>
          </cell>
          <cell r="H706">
            <v>0</v>
          </cell>
          <cell r="I706">
            <v>0</v>
          </cell>
          <cell r="J706">
            <v>0</v>
          </cell>
        </row>
        <row r="707">
          <cell r="A707" t="str">
            <v>SKTYC_DiP_DR050KG</v>
          </cell>
          <cell r="B707" t="str">
            <v>SKTYC</v>
          </cell>
          <cell r="C707" t="str">
            <v>DiP</v>
          </cell>
          <cell r="D707" t="str">
            <v>DR050KG</v>
          </cell>
          <cell r="E707">
            <v>1306.8789999999999</v>
          </cell>
          <cell r="F707">
            <v>376.5</v>
          </cell>
          <cell r="G707">
            <v>485.5</v>
          </cell>
          <cell r="H707">
            <v>1.5</v>
          </cell>
          <cell r="I707">
            <v>0</v>
          </cell>
          <cell r="J707">
            <v>0</v>
          </cell>
        </row>
        <row r="708">
          <cell r="A708" t="str">
            <v>SOOPO_DiP_DR050KG</v>
          </cell>
          <cell r="B708" t="str">
            <v>SOOPO</v>
          </cell>
          <cell r="C708" t="str">
            <v>DiP</v>
          </cell>
          <cell r="D708" t="str">
            <v>DR050KG</v>
          </cell>
          <cell r="E708">
            <v>2769</v>
          </cell>
          <cell r="F708">
            <v>331</v>
          </cell>
          <cell r="G708">
            <v>0</v>
          </cell>
          <cell r="H708">
            <v>0</v>
          </cell>
          <cell r="I708">
            <v>0</v>
          </cell>
          <cell r="J708">
            <v>0</v>
          </cell>
        </row>
        <row r="709">
          <cell r="A709" t="str">
            <v>WOOST_DiP_DR050KG</v>
          </cell>
          <cell r="B709" t="str">
            <v>WOOST</v>
          </cell>
          <cell r="C709" t="str">
            <v>DiP</v>
          </cell>
          <cell r="D709" t="str">
            <v>DR050KG</v>
          </cell>
          <cell r="E709">
            <v>1099.5</v>
          </cell>
          <cell r="F709">
            <v>4013</v>
          </cell>
          <cell r="G709">
            <v>1777</v>
          </cell>
          <cell r="H709">
            <v>0</v>
          </cell>
          <cell r="I709">
            <v>0</v>
          </cell>
          <cell r="J709">
            <v>0</v>
          </cell>
        </row>
        <row r="710">
          <cell r="A710" t="str">
            <v>WPPIL_DiP_DR050KG</v>
          </cell>
          <cell r="B710" t="str">
            <v>WPPIL</v>
          </cell>
          <cell r="C710" t="str">
            <v>DiP</v>
          </cell>
          <cell r="D710" t="str">
            <v>DR050KG</v>
          </cell>
          <cell r="E710">
            <v>1493.43</v>
          </cell>
          <cell r="F710">
            <v>218.5</v>
          </cell>
          <cell r="G710">
            <v>0</v>
          </cell>
          <cell r="H710">
            <v>0</v>
          </cell>
          <cell r="I710">
            <v>0</v>
          </cell>
          <cell r="J710">
            <v>0</v>
          </cell>
        </row>
        <row r="711">
          <cell r="A711" t="str">
            <v>WPPOZ_DiP_DR050KG</v>
          </cell>
          <cell r="B711" t="str">
            <v>WPPOZ</v>
          </cell>
          <cell r="C711" t="str">
            <v>DiP</v>
          </cell>
          <cell r="D711" t="str">
            <v>DR050KG</v>
          </cell>
          <cell r="E711">
            <v>7781.5</v>
          </cell>
          <cell r="F711">
            <v>3105</v>
          </cell>
          <cell r="G711">
            <v>1309.5</v>
          </cell>
          <cell r="H711">
            <v>80</v>
          </cell>
          <cell r="I711">
            <v>0</v>
          </cell>
          <cell r="J711">
            <v>0</v>
          </cell>
        </row>
        <row r="712">
          <cell r="A712" t="str">
            <v>WWBL_DiP_DR050KG</v>
          </cell>
          <cell r="B712" t="str">
            <v>WWBL</v>
          </cell>
          <cell r="C712" t="str">
            <v>DiP</v>
          </cell>
          <cell r="D712" t="str">
            <v>DR050KG</v>
          </cell>
          <cell r="E712">
            <v>1186</v>
          </cell>
          <cell r="F712">
            <v>113.5</v>
          </cell>
          <cell r="G712">
            <v>0</v>
          </cell>
          <cell r="H712">
            <v>0</v>
          </cell>
          <cell r="I712">
            <v>0</v>
          </cell>
          <cell r="J712">
            <v>0</v>
          </cell>
        </row>
        <row r="713">
          <cell r="A713" t="str">
            <v>WWWRO_DiP_DR050KG</v>
          </cell>
          <cell r="B713" t="str">
            <v>WWWRO</v>
          </cell>
          <cell r="C713" t="str">
            <v>DiP</v>
          </cell>
          <cell r="D713" t="str">
            <v>DR050KG</v>
          </cell>
          <cell r="E713">
            <v>1278</v>
          </cell>
          <cell r="F713">
            <v>1670.5</v>
          </cell>
          <cell r="G713">
            <v>778</v>
          </cell>
          <cell r="H713">
            <v>9</v>
          </cell>
          <cell r="I713">
            <v>0</v>
          </cell>
          <cell r="J713">
            <v>0</v>
          </cell>
        </row>
        <row r="714">
          <cell r="A714" t="str">
            <v>WZZIE_DiP_DR050KG</v>
          </cell>
          <cell r="B714" t="str">
            <v>WZZIE</v>
          </cell>
          <cell r="C714" t="str">
            <v>DiP</v>
          </cell>
          <cell r="D714" t="str">
            <v>DR050KG</v>
          </cell>
          <cell r="E714">
            <v>400</v>
          </cell>
          <cell r="F714">
            <v>3832</v>
          </cell>
          <cell r="G714">
            <v>933.5</v>
          </cell>
          <cell r="H714">
            <v>0</v>
          </cell>
          <cell r="I714">
            <v>0</v>
          </cell>
          <cell r="J714">
            <v>0</v>
          </cell>
        </row>
        <row r="715">
          <cell r="A715" t="str">
            <v>CLLOD_Jub_BR500E</v>
          </cell>
          <cell r="B715" t="str">
            <v>CLLOD</v>
          </cell>
          <cell r="C715" t="str">
            <v>Jub</v>
          </cell>
          <cell r="D715" t="str">
            <v>BR500E</v>
          </cell>
          <cell r="E715">
            <v>13.5</v>
          </cell>
          <cell r="F715">
            <v>0</v>
          </cell>
          <cell r="G715">
            <v>0</v>
          </cell>
          <cell r="H715">
            <v>0</v>
          </cell>
          <cell r="I715">
            <v>0</v>
          </cell>
          <cell r="J715">
            <v>0</v>
          </cell>
        </row>
        <row r="716">
          <cell r="A716" t="str">
            <v>WOOST_Jub_BR500E</v>
          </cell>
          <cell r="B716" t="str">
            <v>WOOST</v>
          </cell>
          <cell r="C716" t="str">
            <v>Jub</v>
          </cell>
          <cell r="D716" t="str">
            <v>BR500E</v>
          </cell>
          <cell r="E716">
            <v>65191.685000000005</v>
          </cell>
          <cell r="F716">
            <v>48570.5</v>
          </cell>
          <cell r="G716">
            <v>20010.400000000001</v>
          </cell>
          <cell r="H716">
            <v>49.4</v>
          </cell>
          <cell r="I716">
            <v>0</v>
          </cell>
          <cell r="J716">
            <v>0</v>
          </cell>
        </row>
        <row r="717">
          <cell r="A717" t="str">
            <v>WPPOZ_Jub_BR500E</v>
          </cell>
          <cell r="B717" t="str">
            <v>WPPOZ</v>
          </cell>
          <cell r="C717" t="str">
            <v>Jub</v>
          </cell>
          <cell r="D717" t="str">
            <v>BR500E</v>
          </cell>
          <cell r="E717">
            <v>2236.59</v>
          </cell>
          <cell r="F717">
            <v>72</v>
          </cell>
          <cell r="G717">
            <v>0</v>
          </cell>
          <cell r="H717">
            <v>0</v>
          </cell>
          <cell r="I717">
            <v>0</v>
          </cell>
          <cell r="J717">
            <v>0</v>
          </cell>
        </row>
        <row r="718">
          <cell r="A718" t="str">
            <v>WWWRO_Jub_BR500E</v>
          </cell>
          <cell r="B718" t="str">
            <v>WWWRO</v>
          </cell>
          <cell r="C718" t="str">
            <v>Jub</v>
          </cell>
          <cell r="D718" t="str">
            <v>BR500E</v>
          </cell>
          <cell r="E718">
            <v>309.5</v>
          </cell>
          <cell r="F718">
            <v>0</v>
          </cell>
          <cell r="G718">
            <v>0</v>
          </cell>
          <cell r="H718">
            <v>0</v>
          </cell>
          <cell r="I718">
            <v>0</v>
          </cell>
          <cell r="J718">
            <v>0</v>
          </cell>
        </row>
        <row r="719">
          <cell r="A719" t="str">
            <v>WZZIE_Jub_BR500E</v>
          </cell>
          <cell r="B719" t="str">
            <v>WZZIE</v>
          </cell>
          <cell r="C719" t="str">
            <v>Jub</v>
          </cell>
          <cell r="D719" t="str">
            <v>BR500E</v>
          </cell>
          <cell r="E719">
            <v>45</v>
          </cell>
          <cell r="F719">
            <v>58.5</v>
          </cell>
          <cell r="G719">
            <v>0</v>
          </cell>
          <cell r="H719">
            <v>0</v>
          </cell>
          <cell r="I719">
            <v>0</v>
          </cell>
          <cell r="J719">
            <v>0</v>
          </cell>
        </row>
        <row r="720">
          <cell r="A720" t="str">
            <v>WOOST_Jub_CN500S</v>
          </cell>
          <cell r="B720" t="str">
            <v>WOOST</v>
          </cell>
          <cell r="C720" t="str">
            <v>Jub</v>
          </cell>
          <cell r="D720" t="str">
            <v>CN500S</v>
          </cell>
          <cell r="E720">
            <v>225.12</v>
          </cell>
          <cell r="F720">
            <v>5097.13</v>
          </cell>
          <cell r="G720">
            <v>0</v>
          </cell>
          <cell r="H720">
            <v>0</v>
          </cell>
          <cell r="I720">
            <v>0</v>
          </cell>
          <cell r="J720">
            <v>0</v>
          </cell>
        </row>
        <row r="721">
          <cell r="A721" t="str">
            <v>WZZIE_Jub_CN500S</v>
          </cell>
          <cell r="B721" t="str">
            <v>WZZIE</v>
          </cell>
          <cell r="C721" t="str">
            <v>Jub</v>
          </cell>
          <cell r="D721" t="str">
            <v>CN500S</v>
          </cell>
          <cell r="E721">
            <v>8.76</v>
          </cell>
          <cell r="F721">
            <v>21.48</v>
          </cell>
          <cell r="G721">
            <v>0</v>
          </cell>
          <cell r="H721">
            <v>0</v>
          </cell>
          <cell r="I721">
            <v>0</v>
          </cell>
          <cell r="J721">
            <v>0</v>
          </cell>
        </row>
        <row r="722">
          <cell r="A722" t="str">
            <v>WOOST_Jub_DR050KG</v>
          </cell>
          <cell r="B722" t="str">
            <v>WOOST</v>
          </cell>
          <cell r="C722" t="str">
            <v>Jub</v>
          </cell>
          <cell r="D722" t="str">
            <v>DR050KG</v>
          </cell>
          <cell r="E722">
            <v>7243</v>
          </cell>
          <cell r="F722">
            <v>3283.5</v>
          </cell>
          <cell r="G722">
            <v>0</v>
          </cell>
          <cell r="H722">
            <v>0</v>
          </cell>
          <cell r="I722">
            <v>0</v>
          </cell>
          <cell r="J722">
            <v>0</v>
          </cell>
        </row>
        <row r="723">
          <cell r="A723" t="str">
            <v>WPPOZ_Jub_DR050KG</v>
          </cell>
          <cell r="B723" t="str">
            <v>WPPOZ</v>
          </cell>
          <cell r="C723" t="str">
            <v>Jub</v>
          </cell>
          <cell r="D723" t="str">
            <v>DR050KG</v>
          </cell>
          <cell r="E723">
            <v>368</v>
          </cell>
          <cell r="F723">
            <v>16</v>
          </cell>
          <cell r="G723">
            <v>0</v>
          </cell>
          <cell r="H723">
            <v>0</v>
          </cell>
          <cell r="I723">
            <v>0</v>
          </cell>
          <cell r="J723">
            <v>0</v>
          </cell>
        </row>
        <row r="724">
          <cell r="A724" t="str">
            <v>CLLOD_Ksz_BR500E</v>
          </cell>
          <cell r="B724" t="str">
            <v>CLLOD</v>
          </cell>
          <cell r="C724" t="str">
            <v>Ksz</v>
          </cell>
          <cell r="D724" t="str">
            <v>BR500E</v>
          </cell>
          <cell r="E724">
            <v>4539</v>
          </cell>
          <cell r="F724">
            <v>1652.9</v>
          </cell>
          <cell r="G724">
            <v>0</v>
          </cell>
          <cell r="H724">
            <v>0</v>
          </cell>
          <cell r="I724">
            <v>0</v>
          </cell>
          <cell r="J724">
            <v>0</v>
          </cell>
        </row>
        <row r="725">
          <cell r="A725" t="str">
            <v>CWWAR_Ksz_BR500E</v>
          </cell>
          <cell r="B725" t="str">
            <v>CWWAR</v>
          </cell>
          <cell r="C725" t="str">
            <v>Ksz</v>
          </cell>
          <cell r="D725" t="str">
            <v>BR500E</v>
          </cell>
          <cell r="E725">
            <v>1242.6336699999999</v>
          </cell>
          <cell r="F725">
            <v>624.9</v>
          </cell>
          <cell r="G725">
            <v>0</v>
          </cell>
          <cell r="H725">
            <v>0</v>
          </cell>
          <cell r="I725">
            <v>0</v>
          </cell>
          <cell r="J725">
            <v>0</v>
          </cell>
        </row>
        <row r="726">
          <cell r="A726" t="str">
            <v>EKKIE_Ksz_BR500E</v>
          </cell>
          <cell r="B726" t="str">
            <v>EKKIE</v>
          </cell>
          <cell r="C726" t="str">
            <v>Ksz</v>
          </cell>
          <cell r="D726" t="str">
            <v>BR500E</v>
          </cell>
          <cell r="E726">
            <v>15220.066329999998</v>
          </cell>
          <cell r="F726">
            <v>7964.2</v>
          </cell>
          <cell r="G726">
            <v>0</v>
          </cell>
          <cell r="H726">
            <v>0</v>
          </cell>
          <cell r="I726">
            <v>0</v>
          </cell>
          <cell r="J726">
            <v>0</v>
          </cell>
        </row>
        <row r="727">
          <cell r="A727" t="str">
            <v>EKKRA_Ksz_BR500E</v>
          </cell>
          <cell r="B727" t="str">
            <v>EKKRA</v>
          </cell>
          <cell r="C727" t="str">
            <v>Ksz</v>
          </cell>
          <cell r="D727" t="str">
            <v>BR500E</v>
          </cell>
          <cell r="E727">
            <v>40664.5</v>
          </cell>
          <cell r="F727">
            <v>22731.200000000001</v>
          </cell>
          <cell r="G727">
            <v>0</v>
          </cell>
          <cell r="H727">
            <v>0</v>
          </cell>
          <cell r="I727">
            <v>0</v>
          </cell>
          <cell r="J727">
            <v>0</v>
          </cell>
        </row>
        <row r="728">
          <cell r="A728" t="str">
            <v>NCGAN_Ksz_BR500E</v>
          </cell>
          <cell r="B728" t="str">
            <v>NCGAN</v>
          </cell>
          <cell r="C728" t="str">
            <v>Ksz</v>
          </cell>
          <cell r="D728" t="str">
            <v>BR500E</v>
          </cell>
          <cell r="E728">
            <v>13.5</v>
          </cell>
          <cell r="F728">
            <v>0</v>
          </cell>
          <cell r="G728">
            <v>0</v>
          </cell>
          <cell r="H728">
            <v>0</v>
          </cell>
          <cell r="I728">
            <v>0</v>
          </cell>
          <cell r="J728">
            <v>0</v>
          </cell>
        </row>
        <row r="729">
          <cell r="A729" t="str">
            <v>NCSCZ_Ksz_BR500E</v>
          </cell>
          <cell r="B729" t="str">
            <v>NCSCZ</v>
          </cell>
          <cell r="C729" t="str">
            <v>Ksz</v>
          </cell>
          <cell r="D729" t="str">
            <v>BR500E</v>
          </cell>
          <cell r="E729">
            <v>2.5</v>
          </cell>
          <cell r="F729">
            <v>9.6</v>
          </cell>
          <cell r="G729">
            <v>0</v>
          </cell>
          <cell r="H729">
            <v>0</v>
          </cell>
          <cell r="I729">
            <v>0</v>
          </cell>
          <cell r="J729">
            <v>0</v>
          </cell>
        </row>
        <row r="730">
          <cell r="A730" t="str">
            <v>SKTYC_Ksz_BR500E</v>
          </cell>
          <cell r="B730" t="str">
            <v>SKTYC</v>
          </cell>
          <cell r="C730" t="str">
            <v>Ksz</v>
          </cell>
          <cell r="D730" t="str">
            <v>BR500E</v>
          </cell>
          <cell r="E730">
            <v>190020.1</v>
          </cell>
          <cell r="F730">
            <v>42074.7</v>
          </cell>
          <cell r="G730">
            <v>0</v>
          </cell>
          <cell r="H730">
            <v>0</v>
          </cell>
          <cell r="I730">
            <v>0</v>
          </cell>
          <cell r="J730">
            <v>0</v>
          </cell>
        </row>
        <row r="731">
          <cell r="A731" t="str">
            <v>SOOPO_Ksz_BR500E</v>
          </cell>
          <cell r="B731" t="str">
            <v>SOOPO</v>
          </cell>
          <cell r="C731" t="str">
            <v>Ksz</v>
          </cell>
          <cell r="D731" t="str">
            <v>BR500E</v>
          </cell>
          <cell r="E731">
            <v>1239.8</v>
          </cell>
          <cell r="F731">
            <v>263.10000000000002</v>
          </cell>
          <cell r="G731">
            <v>0</v>
          </cell>
          <cell r="H731">
            <v>0</v>
          </cell>
          <cell r="I731">
            <v>0</v>
          </cell>
          <cell r="J731">
            <v>0</v>
          </cell>
        </row>
        <row r="732">
          <cell r="A732" t="str">
            <v>WOOST_Ksz_BR500E</v>
          </cell>
          <cell r="B732" t="str">
            <v>WOOST</v>
          </cell>
          <cell r="C732" t="str">
            <v>Ksz</v>
          </cell>
          <cell r="D732" t="str">
            <v>BR500E</v>
          </cell>
          <cell r="E732">
            <v>204.4</v>
          </cell>
          <cell r="F732">
            <v>218.6</v>
          </cell>
          <cell r="G732">
            <v>0</v>
          </cell>
          <cell r="H732">
            <v>0</v>
          </cell>
          <cell r="I732">
            <v>0</v>
          </cell>
          <cell r="J732">
            <v>0</v>
          </cell>
        </row>
        <row r="733">
          <cell r="A733" t="str">
            <v>WWBL_Ksz_BR500E</v>
          </cell>
          <cell r="B733" t="str">
            <v>WWBL</v>
          </cell>
          <cell r="C733" t="str">
            <v>Ksz</v>
          </cell>
          <cell r="D733" t="str">
            <v>BR500E</v>
          </cell>
          <cell r="E733">
            <v>46.5</v>
          </cell>
          <cell r="F733">
            <v>137.5</v>
          </cell>
          <cell r="G733">
            <v>0</v>
          </cell>
          <cell r="H733">
            <v>0</v>
          </cell>
          <cell r="I733">
            <v>0</v>
          </cell>
          <cell r="J733">
            <v>0</v>
          </cell>
        </row>
        <row r="734">
          <cell r="A734" t="str">
            <v>WWWRO_Ksz_BR500E</v>
          </cell>
          <cell r="B734" t="str">
            <v>WWWRO</v>
          </cell>
          <cell r="C734" t="str">
            <v>Ksz</v>
          </cell>
          <cell r="D734" t="str">
            <v>BR500E</v>
          </cell>
          <cell r="E734">
            <v>79.3</v>
          </cell>
          <cell r="F734">
            <v>92.5</v>
          </cell>
          <cell r="G734">
            <v>0</v>
          </cell>
          <cell r="H734">
            <v>0</v>
          </cell>
          <cell r="I734">
            <v>0</v>
          </cell>
          <cell r="J734">
            <v>0</v>
          </cell>
        </row>
        <row r="735">
          <cell r="A735" t="str">
            <v>CLLOD_Ksz_BR500G</v>
          </cell>
          <cell r="B735" t="str">
            <v>CLLOD</v>
          </cell>
          <cell r="C735" t="str">
            <v>Ksz</v>
          </cell>
          <cell r="D735" t="str">
            <v>BR500G</v>
          </cell>
          <cell r="E735">
            <v>0</v>
          </cell>
          <cell r="F735">
            <v>1410</v>
          </cell>
          <cell r="G735">
            <v>0</v>
          </cell>
          <cell r="H735">
            <v>2274.4</v>
          </cell>
          <cell r="I735">
            <v>0</v>
          </cell>
          <cell r="J735">
            <v>0</v>
          </cell>
        </row>
        <row r="736">
          <cell r="A736" t="str">
            <v>CWWAR_Ksz_CN500M4</v>
          </cell>
          <cell r="B736" t="str">
            <v>CWWAR</v>
          </cell>
          <cell r="C736" t="str">
            <v>Ksz</v>
          </cell>
          <cell r="D736" t="str">
            <v>CN500M4</v>
          </cell>
          <cell r="E736">
            <v>0</v>
          </cell>
          <cell r="F736">
            <v>1967.04</v>
          </cell>
          <cell r="G736">
            <v>3101.16</v>
          </cell>
          <cell r="H736">
            <v>0</v>
          </cell>
          <cell r="I736">
            <v>0</v>
          </cell>
          <cell r="J736">
            <v>0</v>
          </cell>
        </row>
        <row r="737">
          <cell r="A737" t="str">
            <v>EKKIE_Ksz_CN500M4</v>
          </cell>
          <cell r="B737" t="str">
            <v>EKKIE</v>
          </cell>
          <cell r="C737" t="str">
            <v>Ksz</v>
          </cell>
          <cell r="D737" t="str">
            <v>CN500M4</v>
          </cell>
          <cell r="E737">
            <v>0</v>
          </cell>
          <cell r="F737">
            <v>363.48</v>
          </cell>
          <cell r="G737">
            <v>3644.76</v>
          </cell>
          <cell r="H737">
            <v>767.4</v>
          </cell>
          <cell r="I737">
            <v>0</v>
          </cell>
          <cell r="J737">
            <v>0</v>
          </cell>
        </row>
        <row r="738">
          <cell r="A738" t="str">
            <v>EKKRA_Ksz_CN500M4</v>
          </cell>
          <cell r="B738" t="str">
            <v>EKKRA</v>
          </cell>
          <cell r="C738" t="str">
            <v>Ksz</v>
          </cell>
          <cell r="D738" t="str">
            <v>CN500M4</v>
          </cell>
          <cell r="E738">
            <v>0</v>
          </cell>
          <cell r="F738">
            <v>529.32000000000005</v>
          </cell>
          <cell r="G738">
            <v>2144.52</v>
          </cell>
          <cell r="H738">
            <v>85.2</v>
          </cell>
          <cell r="I738">
            <v>0</v>
          </cell>
          <cell r="J738">
            <v>0</v>
          </cell>
        </row>
        <row r="739">
          <cell r="A739" t="str">
            <v>SKTYC_Ksz_CN500M4</v>
          </cell>
          <cell r="B739" t="str">
            <v>SKTYC</v>
          </cell>
          <cell r="C739" t="str">
            <v>Ksz</v>
          </cell>
          <cell r="D739" t="str">
            <v>CN500M4</v>
          </cell>
          <cell r="E739">
            <v>0</v>
          </cell>
          <cell r="F739">
            <v>3352.68</v>
          </cell>
          <cell r="G739">
            <v>13622.64</v>
          </cell>
          <cell r="H739">
            <v>1368.84</v>
          </cell>
          <cell r="I739">
            <v>0</v>
          </cell>
          <cell r="J739">
            <v>0</v>
          </cell>
        </row>
        <row r="740">
          <cell r="A740" t="str">
            <v>CLLOD_Ksz_CN500S</v>
          </cell>
          <cell r="B740" t="str">
            <v>CLLOD</v>
          </cell>
          <cell r="C740" t="str">
            <v>Ksz</v>
          </cell>
          <cell r="D740" t="str">
            <v>CN500S</v>
          </cell>
          <cell r="E740">
            <v>89.76</v>
          </cell>
          <cell r="F740">
            <v>377.28</v>
          </cell>
          <cell r="G740">
            <v>0</v>
          </cell>
          <cell r="H740">
            <v>1658.28</v>
          </cell>
          <cell r="I740">
            <v>0</v>
          </cell>
          <cell r="J740">
            <v>0</v>
          </cell>
        </row>
        <row r="741">
          <cell r="A741" t="str">
            <v>CWWAR_Ksz_CN500S</v>
          </cell>
          <cell r="B741" t="str">
            <v>CWWAR</v>
          </cell>
          <cell r="C741" t="str">
            <v>Ksz</v>
          </cell>
          <cell r="D741" t="str">
            <v>CN500S</v>
          </cell>
          <cell r="E741">
            <v>402.96</v>
          </cell>
          <cell r="F741">
            <v>4380.4799999999996</v>
          </cell>
          <cell r="G741">
            <v>0</v>
          </cell>
          <cell r="H741">
            <v>0</v>
          </cell>
          <cell r="I741">
            <v>0</v>
          </cell>
          <cell r="J741">
            <v>0</v>
          </cell>
        </row>
        <row r="742">
          <cell r="A742" t="str">
            <v>NCSCZ_Ksz_CN500S</v>
          </cell>
          <cell r="B742" t="str">
            <v>NCSCZ</v>
          </cell>
          <cell r="C742" t="str">
            <v>Ksz</v>
          </cell>
          <cell r="D742" t="str">
            <v>CN500S</v>
          </cell>
          <cell r="E742">
            <v>6.51</v>
          </cell>
          <cell r="F742">
            <v>44.88</v>
          </cell>
          <cell r="G742">
            <v>0</v>
          </cell>
          <cell r="H742">
            <v>0</v>
          </cell>
          <cell r="I742">
            <v>0</v>
          </cell>
          <cell r="J742">
            <v>0</v>
          </cell>
        </row>
        <row r="743">
          <cell r="A743" t="str">
            <v>WOOST_Ksz_CN500S</v>
          </cell>
          <cell r="B743" t="str">
            <v>WOOST</v>
          </cell>
          <cell r="C743" t="str">
            <v>Ksz</v>
          </cell>
          <cell r="D743" t="str">
            <v>CN500S</v>
          </cell>
          <cell r="E743">
            <v>39.479999999999997</v>
          </cell>
          <cell r="F743">
            <v>127.68</v>
          </cell>
          <cell r="G743">
            <v>0</v>
          </cell>
          <cell r="H743">
            <v>0</v>
          </cell>
          <cell r="I743">
            <v>0</v>
          </cell>
          <cell r="J743">
            <v>0</v>
          </cell>
        </row>
        <row r="744">
          <cell r="A744" t="str">
            <v>WWBL_Ksz_CN500S</v>
          </cell>
          <cell r="B744" t="str">
            <v>WWBL</v>
          </cell>
          <cell r="C744" t="str">
            <v>Ksz</v>
          </cell>
          <cell r="D744" t="str">
            <v>CN500S</v>
          </cell>
          <cell r="E744">
            <v>2.4</v>
          </cell>
          <cell r="F744">
            <v>129.6</v>
          </cell>
          <cell r="G744">
            <v>0</v>
          </cell>
          <cell r="H744">
            <v>0</v>
          </cell>
          <cell r="I744">
            <v>0</v>
          </cell>
          <cell r="J744">
            <v>0</v>
          </cell>
        </row>
        <row r="745">
          <cell r="A745" t="str">
            <v>WWWRO_Ksz_CN500S</v>
          </cell>
          <cell r="B745" t="str">
            <v>WWWRO</v>
          </cell>
          <cell r="C745" t="str">
            <v>Ksz</v>
          </cell>
          <cell r="D745" t="str">
            <v>CN500S</v>
          </cell>
          <cell r="E745">
            <v>43.08</v>
          </cell>
          <cell r="F745">
            <v>205.44</v>
          </cell>
          <cell r="G745">
            <v>0</v>
          </cell>
          <cell r="H745">
            <v>0</v>
          </cell>
          <cell r="I745">
            <v>0</v>
          </cell>
          <cell r="J745">
            <v>0</v>
          </cell>
        </row>
        <row r="746">
          <cell r="A746" t="str">
            <v>SOOPO_Ksz_DR030KG</v>
          </cell>
          <cell r="B746" t="str">
            <v>SOOPO</v>
          </cell>
          <cell r="C746" t="str">
            <v>Ksz</v>
          </cell>
          <cell r="D746" t="str">
            <v>DR030KG</v>
          </cell>
          <cell r="E746">
            <v>0</v>
          </cell>
          <cell r="F746">
            <v>10.8</v>
          </cell>
          <cell r="G746">
            <v>0</v>
          </cell>
          <cell r="H746">
            <v>0</v>
          </cell>
          <cell r="I746">
            <v>0</v>
          </cell>
          <cell r="J746">
            <v>0</v>
          </cell>
        </row>
        <row r="747">
          <cell r="A747" t="str">
            <v>SOOPO_Ksz_DR050KG</v>
          </cell>
          <cell r="B747" t="str">
            <v>SOOPO</v>
          </cell>
          <cell r="C747" t="str">
            <v>Ksz</v>
          </cell>
          <cell r="D747" t="str">
            <v>DR050KG</v>
          </cell>
          <cell r="E747">
            <v>0</v>
          </cell>
          <cell r="F747">
            <v>240</v>
          </cell>
          <cell r="G747">
            <v>0</v>
          </cell>
          <cell r="H747">
            <v>0</v>
          </cell>
          <cell r="I747">
            <v>0</v>
          </cell>
          <cell r="J747">
            <v>0</v>
          </cell>
        </row>
        <row r="748">
          <cell r="A748" t="str">
            <v>CLLOD_LBAPr_BN330S</v>
          </cell>
          <cell r="B748" t="str">
            <v>CLLOD</v>
          </cell>
          <cell r="C748" t="str">
            <v>LBAPr</v>
          </cell>
          <cell r="D748" t="str">
            <v>BN330S</v>
          </cell>
          <cell r="E748">
            <v>377.22630000000004</v>
          </cell>
          <cell r="F748">
            <v>231.57750000053852</v>
          </cell>
          <cell r="G748">
            <v>244.33200002443317</v>
          </cell>
          <cell r="H748">
            <v>154.67760001546776</v>
          </cell>
          <cell r="I748">
            <v>0</v>
          </cell>
          <cell r="J748">
            <v>0</v>
          </cell>
        </row>
        <row r="749">
          <cell r="A749" t="str">
            <v>CWWAR_LBAPr_BN330S</v>
          </cell>
          <cell r="B749" t="str">
            <v>CWWAR</v>
          </cell>
          <cell r="C749" t="str">
            <v>LBAPr</v>
          </cell>
          <cell r="D749" t="str">
            <v>BN330S</v>
          </cell>
          <cell r="E749">
            <v>2394.7083695499991</v>
          </cell>
          <cell r="F749">
            <v>1613.3798999999997</v>
          </cell>
          <cell r="G749">
            <v>2107.3536002107348</v>
          </cell>
          <cell r="H749">
            <v>1478.1096001478109</v>
          </cell>
          <cell r="I749">
            <v>0</v>
          </cell>
          <cell r="J749">
            <v>0</v>
          </cell>
        </row>
        <row r="750">
          <cell r="A750" t="str">
            <v>EKKIE_LBAPr_BN330S</v>
          </cell>
          <cell r="B750" t="str">
            <v>EKKIE</v>
          </cell>
          <cell r="C750" t="str">
            <v>LBAPr</v>
          </cell>
          <cell r="D750" t="str">
            <v>BN330S</v>
          </cell>
          <cell r="E750">
            <v>394.87717410000005</v>
          </cell>
          <cell r="F750">
            <v>121.17600000000002</v>
          </cell>
          <cell r="G750">
            <v>150.71760001507178</v>
          </cell>
          <cell r="H750">
            <v>85.219200008521923</v>
          </cell>
          <cell r="I750">
            <v>0</v>
          </cell>
          <cell r="J750">
            <v>0</v>
          </cell>
        </row>
        <row r="751">
          <cell r="A751" t="str">
            <v>EKKRA_LBAPr_BN330S</v>
          </cell>
          <cell r="B751" t="str">
            <v>EKKRA</v>
          </cell>
          <cell r="C751" t="str">
            <v>LBAPr</v>
          </cell>
          <cell r="D751" t="str">
            <v>BN330S</v>
          </cell>
          <cell r="E751">
            <v>144.26716495000002</v>
          </cell>
          <cell r="F751">
            <v>91.000800000126731</v>
          </cell>
          <cell r="G751">
            <v>42.055200004205524</v>
          </cell>
          <cell r="H751">
            <v>43.560000004356006</v>
          </cell>
          <cell r="I751">
            <v>0</v>
          </cell>
          <cell r="J751">
            <v>0</v>
          </cell>
        </row>
        <row r="752">
          <cell r="A752" t="str">
            <v>NCGAN_LBAPr_BN330S</v>
          </cell>
          <cell r="B752" t="str">
            <v>NCGAN</v>
          </cell>
          <cell r="C752" t="str">
            <v>LBAPr</v>
          </cell>
          <cell r="D752" t="str">
            <v>BN330S</v>
          </cell>
          <cell r="E752">
            <v>601.65303000000006</v>
          </cell>
          <cell r="F752">
            <v>418.57199999989712</v>
          </cell>
          <cell r="G752">
            <v>363.44880003634484</v>
          </cell>
          <cell r="H752">
            <v>262.62720002626264</v>
          </cell>
          <cell r="I752">
            <v>0</v>
          </cell>
          <cell r="J752">
            <v>0</v>
          </cell>
        </row>
        <row r="753">
          <cell r="A753" t="str">
            <v>NCKOS_LBAPr_BN330S</v>
          </cell>
          <cell r="B753" t="str">
            <v>NCKOS</v>
          </cell>
          <cell r="C753" t="str">
            <v>LBAPr</v>
          </cell>
          <cell r="D753" t="str">
            <v>BN330S</v>
          </cell>
          <cell r="E753">
            <v>275.42533000000003</v>
          </cell>
          <cell r="F753">
            <v>196.9572</v>
          </cell>
          <cell r="G753">
            <v>156.1032000156103</v>
          </cell>
          <cell r="H753">
            <v>99.079200009907908</v>
          </cell>
          <cell r="I753">
            <v>0</v>
          </cell>
          <cell r="J753">
            <v>0</v>
          </cell>
        </row>
        <row r="754">
          <cell r="A754" t="str">
            <v>NCSCZ_LBAPr_BN330S</v>
          </cell>
          <cell r="B754" t="str">
            <v>NCSCZ</v>
          </cell>
          <cell r="C754" t="str">
            <v>LBAPr</v>
          </cell>
          <cell r="D754" t="str">
            <v>BN330S</v>
          </cell>
          <cell r="E754">
            <v>41.500799999999991</v>
          </cell>
          <cell r="F754">
            <v>135.81810000000004</v>
          </cell>
          <cell r="G754">
            <v>85.615200008561501</v>
          </cell>
          <cell r="H754">
            <v>75.002400007500242</v>
          </cell>
          <cell r="I754">
            <v>0</v>
          </cell>
          <cell r="J754">
            <v>0</v>
          </cell>
        </row>
        <row r="755">
          <cell r="A755" t="str">
            <v>NKOLS_LBAPr_BN330S</v>
          </cell>
          <cell r="B755" t="str">
            <v>NKOLS</v>
          </cell>
          <cell r="C755" t="str">
            <v>LBAPr</v>
          </cell>
          <cell r="D755" t="str">
            <v>BN330S</v>
          </cell>
          <cell r="E755">
            <v>238.96069501000005</v>
          </cell>
          <cell r="F755">
            <v>195.3072000002455</v>
          </cell>
          <cell r="G755">
            <v>265.87440002658741</v>
          </cell>
          <cell r="H755">
            <v>180.10080001801006</v>
          </cell>
          <cell r="I755">
            <v>0</v>
          </cell>
          <cell r="J755">
            <v>0</v>
          </cell>
        </row>
        <row r="756">
          <cell r="A756" t="str">
            <v>NKTOR_LBAPr_BN330S</v>
          </cell>
          <cell r="B756" t="str">
            <v>NKTOR</v>
          </cell>
          <cell r="C756" t="str">
            <v>LBAPr</v>
          </cell>
          <cell r="D756" t="str">
            <v>BN330S</v>
          </cell>
          <cell r="E756">
            <v>749.51144800000009</v>
          </cell>
          <cell r="F756">
            <v>475.91610000041982</v>
          </cell>
          <cell r="G756">
            <v>321.39360003213926</v>
          </cell>
          <cell r="H756">
            <v>258.35040002583497</v>
          </cell>
          <cell r="I756">
            <v>0</v>
          </cell>
          <cell r="J756">
            <v>0</v>
          </cell>
        </row>
        <row r="757">
          <cell r="A757" t="str">
            <v>SKTYC_LBAPr_BN330S</v>
          </cell>
          <cell r="B757" t="str">
            <v>SKTYC</v>
          </cell>
          <cell r="C757" t="str">
            <v>LBAPr</v>
          </cell>
          <cell r="D757" t="str">
            <v>BN330S</v>
          </cell>
          <cell r="E757">
            <v>308.10172239000008</v>
          </cell>
          <cell r="F757">
            <v>235.62</v>
          </cell>
          <cell r="G757">
            <v>115.31520001153152</v>
          </cell>
          <cell r="H757">
            <v>76.586400007658654</v>
          </cell>
          <cell r="I757">
            <v>0</v>
          </cell>
          <cell r="J757">
            <v>0</v>
          </cell>
        </row>
        <row r="758">
          <cell r="A758" t="str">
            <v>SOOPO_LBAPr_BN330S</v>
          </cell>
          <cell r="B758" t="str">
            <v>SOOPO</v>
          </cell>
          <cell r="C758" t="str">
            <v>LBAPr</v>
          </cell>
          <cell r="D758" t="str">
            <v>BN330S</v>
          </cell>
          <cell r="E758">
            <v>246.07440000000005</v>
          </cell>
          <cell r="F758">
            <v>150.08400000000003</v>
          </cell>
          <cell r="G758">
            <v>128.77920001287794</v>
          </cell>
          <cell r="H758">
            <v>82.209600008220974</v>
          </cell>
          <cell r="I758">
            <v>0</v>
          </cell>
          <cell r="J758">
            <v>0</v>
          </cell>
        </row>
        <row r="759">
          <cell r="A759" t="str">
            <v>WOOST_LBAPr_BN330S</v>
          </cell>
          <cell r="B759" t="str">
            <v>WOOST</v>
          </cell>
          <cell r="C759" t="str">
            <v>LBAPr</v>
          </cell>
          <cell r="D759" t="str">
            <v>BN330S</v>
          </cell>
          <cell r="E759">
            <v>343.60920000000004</v>
          </cell>
          <cell r="F759">
            <v>172.96752000000001</v>
          </cell>
          <cell r="G759">
            <v>214.55280002145525</v>
          </cell>
          <cell r="H759">
            <v>121.9680000121968</v>
          </cell>
          <cell r="I759">
            <v>0</v>
          </cell>
          <cell r="J759">
            <v>0</v>
          </cell>
        </row>
        <row r="760">
          <cell r="A760" t="str">
            <v>WPPIL_LBAPr_BN330S</v>
          </cell>
          <cell r="B760" t="str">
            <v>WPPIL</v>
          </cell>
          <cell r="C760" t="str">
            <v>LBAPr</v>
          </cell>
          <cell r="D760" t="str">
            <v>BN330S</v>
          </cell>
          <cell r="E760">
            <v>222.86880000000002</v>
          </cell>
          <cell r="F760">
            <v>35.006399999999999</v>
          </cell>
          <cell r="G760">
            <v>26.611200002661121</v>
          </cell>
          <cell r="H760">
            <v>0</v>
          </cell>
          <cell r="I760">
            <v>0</v>
          </cell>
          <cell r="J760">
            <v>0</v>
          </cell>
        </row>
        <row r="761">
          <cell r="A761" t="str">
            <v>WPPOZ_LBAPr_BN330S</v>
          </cell>
          <cell r="B761" t="str">
            <v>WPPOZ</v>
          </cell>
          <cell r="C761" t="str">
            <v>LBAPr</v>
          </cell>
          <cell r="D761" t="str">
            <v>BN330S</v>
          </cell>
          <cell r="E761">
            <v>2429.182503</v>
          </cell>
          <cell r="F761">
            <v>98.207999999999984</v>
          </cell>
          <cell r="G761">
            <v>807.99840008080002</v>
          </cell>
          <cell r="H761">
            <v>353.23200003532315</v>
          </cell>
          <cell r="I761">
            <v>0</v>
          </cell>
          <cell r="J761">
            <v>0</v>
          </cell>
        </row>
        <row r="762">
          <cell r="A762" t="str">
            <v>WWBL_LBAPr_BN330S</v>
          </cell>
          <cell r="B762" t="str">
            <v>WWBL</v>
          </cell>
          <cell r="C762" t="str">
            <v>LBAPr</v>
          </cell>
          <cell r="D762" t="str">
            <v>BN330S</v>
          </cell>
          <cell r="E762">
            <v>243.07238999999998</v>
          </cell>
          <cell r="F762">
            <v>101.13510000000002</v>
          </cell>
          <cell r="G762">
            <v>0</v>
          </cell>
          <cell r="H762">
            <v>0</v>
          </cell>
          <cell r="I762">
            <v>0</v>
          </cell>
          <cell r="J762">
            <v>0</v>
          </cell>
        </row>
        <row r="763">
          <cell r="A763" t="str">
            <v>WWWRO_LBAPr_BN330S</v>
          </cell>
          <cell r="B763" t="str">
            <v>WWWRO</v>
          </cell>
          <cell r="C763" t="str">
            <v>LBAPr</v>
          </cell>
          <cell r="D763" t="str">
            <v>BN330S</v>
          </cell>
          <cell r="E763">
            <v>449.343906</v>
          </cell>
          <cell r="F763">
            <v>202.3263</v>
          </cell>
          <cell r="G763">
            <v>285.99120002859911</v>
          </cell>
          <cell r="H763">
            <v>163.54800001635482</v>
          </cell>
          <cell r="I763">
            <v>0</v>
          </cell>
          <cell r="J763">
            <v>0</v>
          </cell>
        </row>
        <row r="764">
          <cell r="A764" t="str">
            <v>WZZIE_LBAPr_BN330S</v>
          </cell>
          <cell r="B764" t="str">
            <v>WZZIE</v>
          </cell>
          <cell r="C764" t="str">
            <v>LBAPr</v>
          </cell>
          <cell r="D764" t="str">
            <v>BN330S</v>
          </cell>
          <cell r="E764">
            <v>44.985600000000005</v>
          </cell>
          <cell r="F764">
            <v>29.145599999999998</v>
          </cell>
          <cell r="G764">
            <v>103.19760001031975</v>
          </cell>
          <cell r="H764">
            <v>49.024800004902474</v>
          </cell>
          <cell r="I764">
            <v>0</v>
          </cell>
          <cell r="J764">
            <v>0</v>
          </cell>
        </row>
        <row r="765">
          <cell r="A765" t="str">
            <v>WOOST_LBAPr_BR500E</v>
          </cell>
          <cell r="B765" t="str">
            <v>WOOST</v>
          </cell>
          <cell r="C765" t="str">
            <v>LBAPr</v>
          </cell>
          <cell r="D765" t="str">
            <v>BR500E</v>
          </cell>
          <cell r="E765">
            <v>0</v>
          </cell>
          <cell r="F765">
            <v>2</v>
          </cell>
          <cell r="G765">
            <v>0</v>
          </cell>
          <cell r="H765">
            <v>0</v>
          </cell>
          <cell r="I765">
            <v>0</v>
          </cell>
          <cell r="J765">
            <v>0</v>
          </cell>
        </row>
        <row r="766">
          <cell r="A766" t="str">
            <v>CLLOD_LBAPr_BR500G</v>
          </cell>
          <cell r="B766" t="str">
            <v>CLLOD</v>
          </cell>
          <cell r="C766" t="str">
            <v>LBAPr</v>
          </cell>
          <cell r="D766" t="str">
            <v>BR500G</v>
          </cell>
          <cell r="E766">
            <v>0</v>
          </cell>
          <cell r="F766">
            <v>30.3</v>
          </cell>
          <cell r="G766">
            <v>0.5</v>
          </cell>
          <cell r="H766">
            <v>0</v>
          </cell>
          <cell r="I766">
            <v>0</v>
          </cell>
          <cell r="J766">
            <v>0</v>
          </cell>
        </row>
        <row r="767">
          <cell r="A767" t="str">
            <v>CWWAR_LBAPr_BR500G</v>
          </cell>
          <cell r="B767" t="str">
            <v>CWWAR</v>
          </cell>
          <cell r="C767" t="str">
            <v>LBAPr</v>
          </cell>
          <cell r="D767" t="str">
            <v>BR500G</v>
          </cell>
          <cell r="E767">
            <v>0</v>
          </cell>
          <cell r="F767">
            <v>199.3</v>
          </cell>
          <cell r="G767">
            <v>2.5</v>
          </cell>
          <cell r="H767">
            <v>0</v>
          </cell>
          <cell r="I767">
            <v>0</v>
          </cell>
          <cell r="J767">
            <v>0</v>
          </cell>
        </row>
        <row r="768">
          <cell r="A768" t="str">
            <v>EKKIE_LBAPr_BR500G</v>
          </cell>
          <cell r="B768" t="str">
            <v>EKKIE</v>
          </cell>
          <cell r="C768" t="str">
            <v>LBAPr</v>
          </cell>
          <cell r="D768" t="str">
            <v>BR500G</v>
          </cell>
          <cell r="E768">
            <v>0</v>
          </cell>
          <cell r="F768">
            <v>15</v>
          </cell>
          <cell r="G768">
            <v>0</v>
          </cell>
          <cell r="H768">
            <v>0</v>
          </cell>
          <cell r="I768">
            <v>0</v>
          </cell>
          <cell r="J768">
            <v>0</v>
          </cell>
        </row>
        <row r="769">
          <cell r="A769" t="str">
            <v>EKKRA_LBAPr_BR500G</v>
          </cell>
          <cell r="B769" t="str">
            <v>EKKRA</v>
          </cell>
          <cell r="C769" t="str">
            <v>LBAPr</v>
          </cell>
          <cell r="D769" t="str">
            <v>BR500G</v>
          </cell>
          <cell r="E769">
            <v>0</v>
          </cell>
          <cell r="F769">
            <v>2</v>
          </cell>
          <cell r="G769">
            <v>0</v>
          </cell>
          <cell r="H769">
            <v>0</v>
          </cell>
          <cell r="I769">
            <v>0</v>
          </cell>
          <cell r="J769">
            <v>0</v>
          </cell>
        </row>
        <row r="770">
          <cell r="A770" t="str">
            <v>NCGAN_LBAPr_BR500G</v>
          </cell>
          <cell r="B770" t="str">
            <v>NCGAN</v>
          </cell>
          <cell r="C770" t="str">
            <v>LBAPr</v>
          </cell>
          <cell r="D770" t="str">
            <v>BR500G</v>
          </cell>
          <cell r="E770">
            <v>0</v>
          </cell>
          <cell r="F770">
            <v>46.3</v>
          </cell>
          <cell r="G770">
            <v>-0.1</v>
          </cell>
          <cell r="H770">
            <v>0</v>
          </cell>
          <cell r="I770">
            <v>0</v>
          </cell>
          <cell r="J770">
            <v>0</v>
          </cell>
        </row>
        <row r="771">
          <cell r="A771" t="str">
            <v>NCKOS_LBAPr_BR500G</v>
          </cell>
          <cell r="B771" t="str">
            <v>NCKOS</v>
          </cell>
          <cell r="C771" t="str">
            <v>LBAPr</v>
          </cell>
          <cell r="D771" t="str">
            <v>BR500G</v>
          </cell>
          <cell r="E771">
            <v>0</v>
          </cell>
          <cell r="F771">
            <v>12.2</v>
          </cell>
          <cell r="G771">
            <v>0</v>
          </cell>
          <cell r="H771">
            <v>0</v>
          </cell>
          <cell r="I771">
            <v>0</v>
          </cell>
          <cell r="J771">
            <v>0</v>
          </cell>
        </row>
        <row r="772">
          <cell r="A772" t="str">
            <v>NCSCZ_LBAPr_BR500G</v>
          </cell>
          <cell r="B772" t="str">
            <v>NCSCZ</v>
          </cell>
          <cell r="C772" t="str">
            <v>LBAPr</v>
          </cell>
          <cell r="D772" t="str">
            <v>BR500G</v>
          </cell>
          <cell r="E772">
            <v>0</v>
          </cell>
          <cell r="F772">
            <v>5</v>
          </cell>
          <cell r="G772">
            <v>0.7</v>
          </cell>
          <cell r="H772">
            <v>0</v>
          </cell>
          <cell r="I772">
            <v>0</v>
          </cell>
          <cell r="J772">
            <v>0</v>
          </cell>
        </row>
        <row r="773">
          <cell r="A773" t="str">
            <v>NKOLS_LBAPr_BR500G</v>
          </cell>
          <cell r="B773" t="str">
            <v>NKOLS</v>
          </cell>
          <cell r="C773" t="str">
            <v>LBAPr</v>
          </cell>
          <cell r="D773" t="str">
            <v>BR500G</v>
          </cell>
          <cell r="E773">
            <v>0</v>
          </cell>
          <cell r="F773">
            <v>50</v>
          </cell>
          <cell r="G773">
            <v>0</v>
          </cell>
          <cell r="H773">
            <v>0</v>
          </cell>
          <cell r="I773">
            <v>0</v>
          </cell>
          <cell r="J773">
            <v>0</v>
          </cell>
        </row>
        <row r="774">
          <cell r="A774" t="str">
            <v>NKTOR_LBAPr_BR500G</v>
          </cell>
          <cell r="B774" t="str">
            <v>NKTOR</v>
          </cell>
          <cell r="C774" t="str">
            <v>LBAPr</v>
          </cell>
          <cell r="D774" t="str">
            <v>BR500G</v>
          </cell>
          <cell r="E774">
            <v>0</v>
          </cell>
          <cell r="F774">
            <v>23.8</v>
          </cell>
          <cell r="G774">
            <v>1.2</v>
          </cell>
          <cell r="H774">
            <v>0</v>
          </cell>
          <cell r="I774">
            <v>0</v>
          </cell>
          <cell r="J774">
            <v>0</v>
          </cell>
        </row>
        <row r="775">
          <cell r="A775" t="str">
            <v>SKTYC_LBAPr_BR500G</v>
          </cell>
          <cell r="B775" t="str">
            <v>SKTYC</v>
          </cell>
          <cell r="C775" t="str">
            <v>LBAPr</v>
          </cell>
          <cell r="D775" t="str">
            <v>BR500G</v>
          </cell>
          <cell r="E775">
            <v>0</v>
          </cell>
          <cell r="F775">
            <v>9.6</v>
          </cell>
          <cell r="G775">
            <v>0.5</v>
          </cell>
          <cell r="H775">
            <v>0</v>
          </cell>
          <cell r="I775">
            <v>0</v>
          </cell>
          <cell r="J775">
            <v>0</v>
          </cell>
        </row>
        <row r="776">
          <cell r="A776" t="str">
            <v>SOOPO_LBAPr_BR500G</v>
          </cell>
          <cell r="B776" t="str">
            <v>SOOPO</v>
          </cell>
          <cell r="C776" t="str">
            <v>LBAPr</v>
          </cell>
          <cell r="D776" t="str">
            <v>BR500G</v>
          </cell>
          <cell r="E776">
            <v>0</v>
          </cell>
          <cell r="F776">
            <v>15.3</v>
          </cell>
          <cell r="G776">
            <v>4.4000000000000004</v>
          </cell>
          <cell r="H776">
            <v>0</v>
          </cell>
          <cell r="I776">
            <v>0</v>
          </cell>
          <cell r="J776">
            <v>0</v>
          </cell>
        </row>
        <row r="777">
          <cell r="A777" t="str">
            <v>WOOST_LBAPr_BR500G</v>
          </cell>
          <cell r="B777" t="str">
            <v>WOOST</v>
          </cell>
          <cell r="C777" t="str">
            <v>LBAPr</v>
          </cell>
          <cell r="D777" t="str">
            <v>BR500G</v>
          </cell>
          <cell r="E777">
            <v>0</v>
          </cell>
          <cell r="F777">
            <v>206.3</v>
          </cell>
          <cell r="G777">
            <v>2.2000000000000002</v>
          </cell>
          <cell r="H777">
            <v>0</v>
          </cell>
          <cell r="I777">
            <v>0</v>
          </cell>
          <cell r="J777">
            <v>0</v>
          </cell>
        </row>
        <row r="778">
          <cell r="A778" t="str">
            <v>WPPIL_LBAPr_BR500G</v>
          </cell>
          <cell r="B778" t="str">
            <v>WPPIL</v>
          </cell>
          <cell r="C778" t="str">
            <v>LBAPr</v>
          </cell>
          <cell r="D778" t="str">
            <v>BR500G</v>
          </cell>
          <cell r="E778">
            <v>0</v>
          </cell>
          <cell r="F778">
            <v>54.2</v>
          </cell>
          <cell r="G778">
            <v>0</v>
          </cell>
          <cell r="H778">
            <v>0</v>
          </cell>
          <cell r="I778">
            <v>0</v>
          </cell>
          <cell r="J778">
            <v>0</v>
          </cell>
        </row>
        <row r="779">
          <cell r="A779" t="str">
            <v>WPPOZ_LBAPr_BR500G</v>
          </cell>
          <cell r="B779" t="str">
            <v>WPPOZ</v>
          </cell>
          <cell r="C779" t="str">
            <v>LBAPr</v>
          </cell>
          <cell r="D779" t="str">
            <v>BR500G</v>
          </cell>
          <cell r="E779">
            <v>0</v>
          </cell>
          <cell r="F779">
            <v>1285.9000000000001</v>
          </cell>
          <cell r="G779">
            <v>1.5</v>
          </cell>
          <cell r="H779">
            <v>0</v>
          </cell>
          <cell r="I779">
            <v>0</v>
          </cell>
          <cell r="J779">
            <v>0</v>
          </cell>
        </row>
        <row r="780">
          <cell r="A780" t="str">
            <v>WWBL_LBAPr_BR500G</v>
          </cell>
          <cell r="B780" t="str">
            <v>WWBL</v>
          </cell>
          <cell r="C780" t="str">
            <v>LBAPr</v>
          </cell>
          <cell r="D780" t="str">
            <v>BR500G</v>
          </cell>
          <cell r="E780">
            <v>0</v>
          </cell>
          <cell r="F780">
            <v>5</v>
          </cell>
          <cell r="G780">
            <v>0</v>
          </cell>
          <cell r="H780">
            <v>0</v>
          </cell>
          <cell r="I780">
            <v>0</v>
          </cell>
          <cell r="J780">
            <v>0</v>
          </cell>
        </row>
        <row r="781">
          <cell r="A781" t="str">
            <v>WWWRO_LBAPr_BR500G</v>
          </cell>
          <cell r="B781" t="str">
            <v>WWWRO</v>
          </cell>
          <cell r="C781" t="str">
            <v>LBAPr</v>
          </cell>
          <cell r="D781" t="str">
            <v>BR500G</v>
          </cell>
          <cell r="E781">
            <v>0</v>
          </cell>
          <cell r="F781">
            <v>67.3</v>
          </cell>
          <cell r="G781">
            <v>2.7</v>
          </cell>
          <cell r="H781">
            <v>0</v>
          </cell>
          <cell r="I781">
            <v>0</v>
          </cell>
          <cell r="J781">
            <v>0</v>
          </cell>
        </row>
        <row r="782">
          <cell r="A782" t="str">
            <v>WZZIE_LBAPr_BR500G</v>
          </cell>
          <cell r="B782" t="str">
            <v>WZZIE</v>
          </cell>
          <cell r="C782" t="str">
            <v>LBAPr</v>
          </cell>
          <cell r="D782" t="str">
            <v>BR500G</v>
          </cell>
          <cell r="E782">
            <v>0</v>
          </cell>
          <cell r="F782">
            <v>93.7</v>
          </cell>
          <cell r="G782">
            <v>3.9</v>
          </cell>
          <cell r="H782">
            <v>0</v>
          </cell>
          <cell r="I782">
            <v>0</v>
          </cell>
          <cell r="J782">
            <v>0</v>
          </cell>
        </row>
        <row r="783">
          <cell r="A783" t="str">
            <v>CLLOD_LMc_BR500E</v>
          </cell>
          <cell r="B783" t="str">
            <v>CLLOD</v>
          </cell>
          <cell r="C783" t="str">
            <v>LMc</v>
          </cell>
          <cell r="D783" t="str">
            <v>BR500E</v>
          </cell>
          <cell r="E783">
            <v>6209.03</v>
          </cell>
          <cell r="F783">
            <v>4386.04</v>
          </cell>
          <cell r="G783">
            <v>0</v>
          </cell>
          <cell r="H783">
            <v>0</v>
          </cell>
          <cell r="I783">
            <v>0</v>
          </cell>
          <cell r="J783">
            <v>0</v>
          </cell>
        </row>
        <row r="784">
          <cell r="A784" t="str">
            <v>CWWAR_LMc_BR500E</v>
          </cell>
          <cell r="B784" t="str">
            <v>CWWAR</v>
          </cell>
          <cell r="C784" t="str">
            <v>LMc</v>
          </cell>
          <cell r="D784" t="str">
            <v>BR500E</v>
          </cell>
          <cell r="E784">
            <v>4886.7115980000008</v>
          </cell>
          <cell r="F784">
            <v>2457</v>
          </cell>
          <cell r="G784">
            <v>0</v>
          </cell>
          <cell r="H784">
            <v>0</v>
          </cell>
          <cell r="I784">
            <v>0</v>
          </cell>
          <cell r="J784">
            <v>0</v>
          </cell>
        </row>
        <row r="785">
          <cell r="A785" t="str">
            <v>EKKIE_LMc_BR500E</v>
          </cell>
          <cell r="B785" t="str">
            <v>EKKIE</v>
          </cell>
          <cell r="C785" t="str">
            <v>LMc</v>
          </cell>
          <cell r="D785" t="str">
            <v>BR500E</v>
          </cell>
          <cell r="E785">
            <v>1192.566092</v>
          </cell>
          <cell r="F785">
            <v>943.6</v>
          </cell>
          <cell r="G785">
            <v>0</v>
          </cell>
          <cell r="H785">
            <v>0</v>
          </cell>
          <cell r="I785">
            <v>0</v>
          </cell>
          <cell r="J785">
            <v>0</v>
          </cell>
        </row>
        <row r="786">
          <cell r="A786" t="str">
            <v>EKKRA_LMc_BR500E</v>
          </cell>
          <cell r="B786" t="str">
            <v>EKKRA</v>
          </cell>
          <cell r="C786" t="str">
            <v>LMc</v>
          </cell>
          <cell r="D786" t="str">
            <v>BR500E</v>
          </cell>
          <cell r="E786">
            <v>611.06292500000006</v>
          </cell>
          <cell r="F786">
            <v>482.2</v>
          </cell>
          <cell r="G786">
            <v>0</v>
          </cell>
          <cell r="H786">
            <v>0</v>
          </cell>
          <cell r="I786">
            <v>0</v>
          </cell>
          <cell r="J786">
            <v>0</v>
          </cell>
        </row>
        <row r="787">
          <cell r="A787" t="str">
            <v>NCGAN_LMc_BR500E</v>
          </cell>
          <cell r="B787" t="str">
            <v>NCGAN</v>
          </cell>
          <cell r="C787" t="str">
            <v>LMc</v>
          </cell>
          <cell r="D787" t="str">
            <v>BR500E</v>
          </cell>
          <cell r="E787">
            <v>2177.9250000000002</v>
          </cell>
          <cell r="F787">
            <v>1099.5</v>
          </cell>
          <cell r="G787">
            <v>0</v>
          </cell>
          <cell r="H787">
            <v>0</v>
          </cell>
          <cell r="I787">
            <v>0</v>
          </cell>
          <cell r="J787">
            <v>0</v>
          </cell>
        </row>
        <row r="788">
          <cell r="A788" t="str">
            <v>NCKOS_LMc_BR500E</v>
          </cell>
          <cell r="B788" t="str">
            <v>NCKOS</v>
          </cell>
          <cell r="C788" t="str">
            <v>LMc</v>
          </cell>
          <cell r="D788" t="str">
            <v>BR500E</v>
          </cell>
          <cell r="E788">
            <v>1962.835</v>
          </cell>
          <cell r="F788">
            <v>908.2</v>
          </cell>
          <cell r="G788">
            <v>0</v>
          </cell>
          <cell r="H788">
            <v>0</v>
          </cell>
          <cell r="I788">
            <v>0</v>
          </cell>
          <cell r="J788">
            <v>0</v>
          </cell>
        </row>
        <row r="789">
          <cell r="A789" t="str">
            <v>NCSCZ_LMc_BR500E</v>
          </cell>
          <cell r="B789" t="str">
            <v>NCSCZ</v>
          </cell>
          <cell r="C789" t="str">
            <v>LMc</v>
          </cell>
          <cell r="D789" t="str">
            <v>BR500E</v>
          </cell>
          <cell r="E789">
            <v>293.39999999999998</v>
          </cell>
          <cell r="F789">
            <v>555.20000000000005</v>
          </cell>
          <cell r="G789">
            <v>0</v>
          </cell>
          <cell r="H789">
            <v>0</v>
          </cell>
          <cell r="I789">
            <v>0</v>
          </cell>
          <cell r="J789">
            <v>0</v>
          </cell>
        </row>
        <row r="790">
          <cell r="A790" t="str">
            <v>NKOLS_LMc_BR500E</v>
          </cell>
          <cell r="B790" t="str">
            <v>NKOLS</v>
          </cell>
          <cell r="C790" t="str">
            <v>LMc</v>
          </cell>
          <cell r="D790" t="str">
            <v>BR500E</v>
          </cell>
          <cell r="E790">
            <v>821.6472100000002</v>
          </cell>
          <cell r="F790">
            <v>502.2</v>
          </cell>
          <cell r="G790">
            <v>0</v>
          </cell>
          <cell r="H790">
            <v>0</v>
          </cell>
          <cell r="I790">
            <v>0</v>
          </cell>
          <cell r="J790">
            <v>0</v>
          </cell>
        </row>
        <row r="791">
          <cell r="A791" t="str">
            <v>NKTOR_LMc_BR500E</v>
          </cell>
          <cell r="B791" t="str">
            <v>NKTOR</v>
          </cell>
          <cell r="C791" t="str">
            <v>LMc</v>
          </cell>
          <cell r="D791" t="str">
            <v>BR500E</v>
          </cell>
          <cell r="E791">
            <v>4616.5050000000001</v>
          </cell>
          <cell r="F791">
            <v>2041.6</v>
          </cell>
          <cell r="G791">
            <v>0</v>
          </cell>
          <cell r="H791">
            <v>0</v>
          </cell>
          <cell r="I791">
            <v>0</v>
          </cell>
          <cell r="J791">
            <v>0</v>
          </cell>
        </row>
        <row r="792">
          <cell r="A792" t="str">
            <v>SKTYC_LMc_BR500E</v>
          </cell>
          <cell r="B792" t="str">
            <v>SKTYC</v>
          </cell>
          <cell r="C792" t="str">
            <v>LMc</v>
          </cell>
          <cell r="D792" t="str">
            <v>BR500E</v>
          </cell>
          <cell r="E792">
            <v>2101.8276150000006</v>
          </cell>
          <cell r="F792">
            <v>1150.9000000000001</v>
          </cell>
          <cell r="G792">
            <v>0</v>
          </cell>
          <cell r="H792">
            <v>0</v>
          </cell>
          <cell r="I792">
            <v>0</v>
          </cell>
          <cell r="J792">
            <v>0</v>
          </cell>
        </row>
        <row r="793">
          <cell r="A793" t="str">
            <v>SOOPO_LMc_BR500E</v>
          </cell>
          <cell r="B793" t="str">
            <v>SOOPO</v>
          </cell>
          <cell r="C793" t="str">
            <v>LMc</v>
          </cell>
          <cell r="D793" t="str">
            <v>BR500E</v>
          </cell>
          <cell r="E793">
            <v>563.9</v>
          </cell>
          <cell r="F793">
            <v>305.8</v>
          </cell>
          <cell r="G793">
            <v>0</v>
          </cell>
          <cell r="H793">
            <v>0</v>
          </cell>
          <cell r="I793">
            <v>0</v>
          </cell>
          <cell r="J793">
            <v>0</v>
          </cell>
        </row>
        <row r="794">
          <cell r="A794" t="str">
            <v>WOOST_LMc_BR500E</v>
          </cell>
          <cell r="B794" t="str">
            <v>WOOST</v>
          </cell>
          <cell r="C794" t="str">
            <v>LMc</v>
          </cell>
          <cell r="D794" t="str">
            <v>BR500E</v>
          </cell>
          <cell r="E794">
            <v>12595.8</v>
          </cell>
          <cell r="F794">
            <v>5003.7</v>
          </cell>
          <cell r="G794">
            <v>0</v>
          </cell>
          <cell r="H794">
            <v>0</v>
          </cell>
          <cell r="I794">
            <v>0</v>
          </cell>
          <cell r="J794">
            <v>0</v>
          </cell>
        </row>
        <row r="795">
          <cell r="A795" t="str">
            <v>WPPIL_LMc_BR500E</v>
          </cell>
          <cell r="B795" t="str">
            <v>WPPIL</v>
          </cell>
          <cell r="C795" t="str">
            <v>LMc</v>
          </cell>
          <cell r="D795" t="str">
            <v>BR500E</v>
          </cell>
          <cell r="E795">
            <v>7618.2950000000001</v>
          </cell>
          <cell r="F795">
            <v>2131.3000000000002</v>
          </cell>
          <cell r="G795">
            <v>0</v>
          </cell>
          <cell r="H795">
            <v>0</v>
          </cell>
          <cell r="I795">
            <v>0</v>
          </cell>
          <cell r="J795">
            <v>0</v>
          </cell>
        </row>
        <row r="796">
          <cell r="A796" t="str">
            <v>WPPOZ_LMc_BR500E</v>
          </cell>
          <cell r="B796" t="str">
            <v>WPPOZ</v>
          </cell>
          <cell r="C796" t="str">
            <v>LMc</v>
          </cell>
          <cell r="D796" t="str">
            <v>BR500E</v>
          </cell>
          <cell r="E796">
            <v>59839.99</v>
          </cell>
          <cell r="F796">
            <v>12010</v>
          </cell>
          <cell r="G796">
            <v>0</v>
          </cell>
          <cell r="H796">
            <v>0</v>
          </cell>
          <cell r="I796">
            <v>0</v>
          </cell>
          <cell r="J796">
            <v>0</v>
          </cell>
        </row>
        <row r="797">
          <cell r="A797" t="str">
            <v>WWBL_LMc_BR500E</v>
          </cell>
          <cell r="B797" t="str">
            <v>WWBL</v>
          </cell>
          <cell r="C797" t="str">
            <v>LMc</v>
          </cell>
          <cell r="D797" t="str">
            <v>BR500E</v>
          </cell>
          <cell r="E797">
            <v>5073.8999999999996</v>
          </cell>
          <cell r="F797">
            <v>2612.6999999999998</v>
          </cell>
          <cell r="G797">
            <v>0</v>
          </cell>
          <cell r="H797">
            <v>0</v>
          </cell>
          <cell r="I797">
            <v>0</v>
          </cell>
          <cell r="J797">
            <v>0</v>
          </cell>
        </row>
        <row r="798">
          <cell r="A798" t="str">
            <v>WWWRO_LMc_BR500E</v>
          </cell>
          <cell r="B798" t="str">
            <v>WWWRO</v>
          </cell>
          <cell r="C798" t="str">
            <v>LMc</v>
          </cell>
          <cell r="D798" t="str">
            <v>BR500E</v>
          </cell>
          <cell r="E798">
            <v>2590.09</v>
          </cell>
          <cell r="F798">
            <v>1305.9000000000001</v>
          </cell>
          <cell r="G798">
            <v>0</v>
          </cell>
          <cell r="H798">
            <v>0</v>
          </cell>
          <cell r="I798">
            <v>0</v>
          </cell>
          <cell r="J798">
            <v>0</v>
          </cell>
        </row>
        <row r="799">
          <cell r="A799" t="str">
            <v>WZZIE_LMc_BR500E</v>
          </cell>
          <cell r="B799" t="str">
            <v>WZZIE</v>
          </cell>
          <cell r="C799" t="str">
            <v>LMc</v>
          </cell>
          <cell r="D799" t="str">
            <v>BR500E</v>
          </cell>
          <cell r="E799">
            <v>871</v>
          </cell>
          <cell r="F799">
            <v>1743.7</v>
          </cell>
          <cell r="G799">
            <v>0</v>
          </cell>
          <cell r="H799">
            <v>0</v>
          </cell>
          <cell r="I799">
            <v>0</v>
          </cell>
          <cell r="J799">
            <v>0</v>
          </cell>
        </row>
        <row r="800">
          <cell r="A800" t="str">
            <v>WPPIL_LMc_BR500G</v>
          </cell>
          <cell r="B800" t="str">
            <v>WPPIL</v>
          </cell>
          <cell r="C800" t="str">
            <v>LMc</v>
          </cell>
          <cell r="D800" t="str">
            <v>BR500G</v>
          </cell>
          <cell r="E800">
            <v>0</v>
          </cell>
          <cell r="F800">
            <v>5715</v>
          </cell>
          <cell r="G800">
            <v>2819.5</v>
          </cell>
          <cell r="H800">
            <v>0</v>
          </cell>
          <cell r="I800">
            <v>0</v>
          </cell>
          <cell r="J800">
            <v>0</v>
          </cell>
        </row>
        <row r="801">
          <cell r="A801" t="str">
            <v>WPPIL_LMc_CN500M4</v>
          </cell>
          <cell r="B801" t="str">
            <v>WPPIL</v>
          </cell>
          <cell r="C801" t="str">
            <v>LMc</v>
          </cell>
          <cell r="D801" t="str">
            <v>CN500M4</v>
          </cell>
          <cell r="E801">
            <v>0</v>
          </cell>
          <cell r="F801">
            <v>2095.3200000000002</v>
          </cell>
          <cell r="G801">
            <v>1209</v>
          </cell>
          <cell r="H801">
            <v>0</v>
          </cell>
          <cell r="I801">
            <v>0</v>
          </cell>
          <cell r="J801">
            <v>0</v>
          </cell>
        </row>
        <row r="802">
          <cell r="A802" t="str">
            <v>WWBL_LMc_CN500M4</v>
          </cell>
          <cell r="B802" t="str">
            <v>WWBL</v>
          </cell>
          <cell r="C802" t="str">
            <v>LMc</v>
          </cell>
          <cell r="D802" t="str">
            <v>CN500M4</v>
          </cell>
          <cell r="E802">
            <v>7.56</v>
          </cell>
          <cell r="F802">
            <v>306</v>
          </cell>
          <cell r="G802">
            <v>0</v>
          </cell>
          <cell r="H802">
            <v>0</v>
          </cell>
          <cell r="I802">
            <v>0</v>
          </cell>
          <cell r="J802">
            <v>0</v>
          </cell>
        </row>
        <row r="803">
          <cell r="A803" t="str">
            <v>CLLOD_LMc_CN500S</v>
          </cell>
          <cell r="B803" t="str">
            <v>CLLOD</v>
          </cell>
          <cell r="C803" t="str">
            <v>LMc</v>
          </cell>
          <cell r="D803" t="str">
            <v>CN500S</v>
          </cell>
          <cell r="E803">
            <v>5235.1849999999995</v>
          </cell>
          <cell r="F803">
            <v>5194.2</v>
          </cell>
          <cell r="G803">
            <v>1107.1199999999999</v>
          </cell>
          <cell r="H803">
            <v>1595.64</v>
          </cell>
          <cell r="I803">
            <v>1.32</v>
          </cell>
          <cell r="J803">
            <v>0</v>
          </cell>
        </row>
        <row r="804">
          <cell r="A804" t="str">
            <v>CWWAR_LMc_CN500S</v>
          </cell>
          <cell r="B804" t="str">
            <v>CWWAR</v>
          </cell>
          <cell r="C804" t="str">
            <v>LMc</v>
          </cell>
          <cell r="D804" t="str">
            <v>CN500S</v>
          </cell>
          <cell r="E804">
            <v>12361.379632</v>
          </cell>
          <cell r="F804">
            <v>10708.92</v>
          </cell>
          <cell r="G804">
            <v>9683.2800000000007</v>
          </cell>
          <cell r="H804">
            <v>10740.6</v>
          </cell>
          <cell r="I804">
            <v>4.92</v>
          </cell>
          <cell r="J804">
            <v>0</v>
          </cell>
        </row>
        <row r="805">
          <cell r="A805" t="str">
            <v>EKKIE_LMc_CN500S</v>
          </cell>
          <cell r="B805" t="str">
            <v>EKKIE</v>
          </cell>
          <cell r="C805" t="str">
            <v>LMc</v>
          </cell>
          <cell r="D805" t="str">
            <v>CN500S</v>
          </cell>
          <cell r="E805">
            <v>2249.1360930000001</v>
          </cell>
          <cell r="F805">
            <v>1708.56</v>
          </cell>
          <cell r="G805">
            <v>1432.8</v>
          </cell>
          <cell r="H805">
            <v>1180.44</v>
          </cell>
          <cell r="I805">
            <v>0.36</v>
          </cell>
          <cell r="J805">
            <v>0</v>
          </cell>
        </row>
        <row r="806">
          <cell r="A806" t="str">
            <v>EKKRA_LMc_CN500S</v>
          </cell>
          <cell r="B806" t="str">
            <v>EKKRA</v>
          </cell>
          <cell r="C806" t="str">
            <v>LMc</v>
          </cell>
          <cell r="D806" t="str">
            <v>CN500S</v>
          </cell>
          <cell r="E806">
            <v>1166.0071500000001</v>
          </cell>
          <cell r="F806">
            <v>1403.16</v>
          </cell>
          <cell r="G806">
            <v>1295.52</v>
          </cell>
          <cell r="H806">
            <v>1357.56</v>
          </cell>
          <cell r="I806">
            <v>4.5599999999999996</v>
          </cell>
          <cell r="J806">
            <v>0</v>
          </cell>
        </row>
        <row r="807">
          <cell r="A807" t="str">
            <v>NCGAN_LMc_CN500S</v>
          </cell>
          <cell r="B807" t="str">
            <v>NCGAN</v>
          </cell>
          <cell r="C807" t="str">
            <v>LMc</v>
          </cell>
          <cell r="D807" t="str">
            <v>CN500S</v>
          </cell>
          <cell r="E807">
            <v>6545.6750000000002</v>
          </cell>
          <cell r="F807">
            <v>4664.6400000000003</v>
          </cell>
          <cell r="G807">
            <v>3154.08</v>
          </cell>
          <cell r="H807">
            <v>3174.48</v>
          </cell>
          <cell r="I807">
            <v>6.96</v>
          </cell>
          <cell r="J807">
            <v>0</v>
          </cell>
        </row>
        <row r="808">
          <cell r="A808" t="str">
            <v>NCKOS_LMc_CN500S</v>
          </cell>
          <cell r="B808" t="str">
            <v>NCKOS</v>
          </cell>
          <cell r="C808" t="str">
            <v>LMc</v>
          </cell>
          <cell r="D808" t="str">
            <v>CN500S</v>
          </cell>
          <cell r="E808">
            <v>2156.5439999999999</v>
          </cell>
          <cell r="F808">
            <v>1281.72</v>
          </cell>
          <cell r="G808">
            <v>1773.36</v>
          </cell>
          <cell r="H808">
            <v>1878.24</v>
          </cell>
          <cell r="I808">
            <v>5.88</v>
          </cell>
          <cell r="J808">
            <v>0</v>
          </cell>
        </row>
        <row r="809">
          <cell r="A809" t="str">
            <v>NCSCZ_LMc_CN500S</v>
          </cell>
          <cell r="B809" t="str">
            <v>NCSCZ</v>
          </cell>
          <cell r="C809" t="str">
            <v>LMc</v>
          </cell>
          <cell r="D809" t="str">
            <v>CN500S</v>
          </cell>
          <cell r="E809">
            <v>293.76</v>
          </cell>
          <cell r="F809">
            <v>817.08</v>
          </cell>
          <cell r="G809">
            <v>656.28</v>
          </cell>
          <cell r="H809">
            <v>1060.56</v>
          </cell>
          <cell r="I809">
            <v>1.08</v>
          </cell>
          <cell r="J809">
            <v>0</v>
          </cell>
        </row>
        <row r="810">
          <cell r="A810" t="str">
            <v>NKTOR_LMc_CN500S</v>
          </cell>
          <cell r="B810" t="str">
            <v>NKTOR</v>
          </cell>
          <cell r="C810" t="str">
            <v>LMc</v>
          </cell>
          <cell r="D810" t="str">
            <v>CN500S</v>
          </cell>
          <cell r="E810">
            <v>4020.0650000000005</v>
          </cell>
          <cell r="F810">
            <v>3279.88</v>
          </cell>
          <cell r="G810">
            <v>1443.12</v>
          </cell>
          <cell r="H810">
            <v>1501.08</v>
          </cell>
          <cell r="I810">
            <v>3.6</v>
          </cell>
          <cell r="J810">
            <v>0</v>
          </cell>
        </row>
        <row r="811">
          <cell r="A811" t="str">
            <v>SKTYC_LMc_CN500S</v>
          </cell>
          <cell r="B811" t="str">
            <v>SKTYC</v>
          </cell>
          <cell r="C811" t="str">
            <v>LMc</v>
          </cell>
          <cell r="D811" t="str">
            <v>CN500S</v>
          </cell>
          <cell r="E811">
            <v>2888.2290450000005</v>
          </cell>
          <cell r="F811">
            <v>2226.96</v>
          </cell>
          <cell r="G811">
            <v>2409.12</v>
          </cell>
          <cell r="H811">
            <v>3489</v>
          </cell>
          <cell r="I811">
            <v>3</v>
          </cell>
          <cell r="J811">
            <v>0</v>
          </cell>
        </row>
        <row r="812">
          <cell r="A812" t="str">
            <v>SOOPO_LMc_CN500S</v>
          </cell>
          <cell r="B812" t="str">
            <v>SOOPO</v>
          </cell>
          <cell r="C812" t="str">
            <v>LMc</v>
          </cell>
          <cell r="D812" t="str">
            <v>CN500S</v>
          </cell>
          <cell r="E812">
            <v>933.12</v>
          </cell>
          <cell r="F812">
            <v>974.64</v>
          </cell>
          <cell r="G812">
            <v>833.4</v>
          </cell>
          <cell r="H812">
            <v>576.24</v>
          </cell>
          <cell r="I812">
            <v>0.48</v>
          </cell>
          <cell r="J812">
            <v>0</v>
          </cell>
        </row>
        <row r="813">
          <cell r="A813" t="str">
            <v>WOOST_LMc_CN500S</v>
          </cell>
          <cell r="B813" t="str">
            <v>WOOST</v>
          </cell>
          <cell r="C813" t="str">
            <v>LMc</v>
          </cell>
          <cell r="D813" t="str">
            <v>CN500S</v>
          </cell>
          <cell r="E813">
            <v>6764.4649999999992</v>
          </cell>
          <cell r="F813">
            <v>12482.12</v>
          </cell>
          <cell r="G813">
            <v>9415.7999999999993</v>
          </cell>
          <cell r="H813">
            <v>6340.32</v>
          </cell>
          <cell r="I813">
            <v>3.96</v>
          </cell>
          <cell r="J813">
            <v>0</v>
          </cell>
        </row>
        <row r="814">
          <cell r="A814" t="str">
            <v>WPPIL_LMc_CN500S</v>
          </cell>
          <cell r="B814" t="str">
            <v>WPPIL</v>
          </cell>
          <cell r="C814" t="str">
            <v>LMc</v>
          </cell>
          <cell r="D814" t="str">
            <v>CN500S</v>
          </cell>
          <cell r="E814">
            <v>4553.4050000000007</v>
          </cell>
          <cell r="F814">
            <v>2614.8000000000002</v>
          </cell>
          <cell r="G814">
            <v>681.12</v>
          </cell>
          <cell r="H814">
            <v>0</v>
          </cell>
          <cell r="I814">
            <v>0</v>
          </cell>
          <cell r="J814">
            <v>0</v>
          </cell>
        </row>
        <row r="815">
          <cell r="A815" t="str">
            <v>WPPOZ_LMc_CN500S</v>
          </cell>
          <cell r="B815" t="str">
            <v>WPPOZ</v>
          </cell>
          <cell r="C815" t="str">
            <v>LMc</v>
          </cell>
          <cell r="D815" t="str">
            <v>CN500S</v>
          </cell>
          <cell r="E815">
            <v>40218.089999999997</v>
          </cell>
          <cell r="F815">
            <v>20628.599999999999</v>
          </cell>
          <cell r="G815">
            <v>14244.24</v>
          </cell>
          <cell r="H815">
            <v>9386.2800000000007</v>
          </cell>
          <cell r="I815">
            <v>0</v>
          </cell>
          <cell r="J815">
            <v>0</v>
          </cell>
        </row>
        <row r="816">
          <cell r="A816" t="str">
            <v>WWBL_LMc_CN500S</v>
          </cell>
          <cell r="B816" t="str">
            <v>WWBL</v>
          </cell>
          <cell r="C816" t="str">
            <v>LMc</v>
          </cell>
          <cell r="D816" t="str">
            <v>CN500S</v>
          </cell>
          <cell r="E816">
            <v>4235.12</v>
          </cell>
          <cell r="F816">
            <v>1627.92</v>
          </cell>
          <cell r="G816">
            <v>0</v>
          </cell>
          <cell r="H816">
            <v>0</v>
          </cell>
          <cell r="I816">
            <v>0</v>
          </cell>
          <cell r="J816">
            <v>0</v>
          </cell>
        </row>
        <row r="817">
          <cell r="A817" t="str">
            <v>WWWRO_LMc_CN500S</v>
          </cell>
          <cell r="B817" t="str">
            <v>WWWRO</v>
          </cell>
          <cell r="C817" t="str">
            <v>LMc</v>
          </cell>
          <cell r="D817" t="str">
            <v>CN500S</v>
          </cell>
          <cell r="E817">
            <v>3198.08</v>
          </cell>
          <cell r="F817">
            <v>4772.3599999999997</v>
          </cell>
          <cell r="G817">
            <v>3458.4</v>
          </cell>
          <cell r="H817">
            <v>2994.6</v>
          </cell>
          <cell r="I817">
            <v>1.56</v>
          </cell>
          <cell r="J817">
            <v>0</v>
          </cell>
        </row>
        <row r="818">
          <cell r="A818" t="str">
            <v>WZZIE_LMc_CN500S</v>
          </cell>
          <cell r="B818" t="str">
            <v>WZZIE</v>
          </cell>
          <cell r="C818" t="str">
            <v>LMc</v>
          </cell>
          <cell r="D818" t="str">
            <v>CN500S</v>
          </cell>
          <cell r="E818">
            <v>847.68</v>
          </cell>
          <cell r="F818">
            <v>3980.28</v>
          </cell>
          <cell r="G818">
            <v>1255.32</v>
          </cell>
          <cell r="H818">
            <v>971.76</v>
          </cell>
          <cell r="I818">
            <v>0</v>
          </cell>
          <cell r="J818">
            <v>0</v>
          </cell>
        </row>
        <row r="819">
          <cell r="A819" t="str">
            <v>CLLOD_Lpo_BR500E</v>
          </cell>
          <cell r="B819" t="str">
            <v>CLLOD</v>
          </cell>
          <cell r="C819" t="str">
            <v>Lpo</v>
          </cell>
          <cell r="D819" t="str">
            <v>BR500E</v>
          </cell>
          <cell r="E819">
            <v>410.63</v>
          </cell>
          <cell r="F819">
            <v>293.8</v>
          </cell>
          <cell r="G819">
            <v>0</v>
          </cell>
          <cell r="H819">
            <v>0</v>
          </cell>
          <cell r="I819">
            <v>0</v>
          </cell>
          <cell r="J819">
            <v>0</v>
          </cell>
        </row>
        <row r="820">
          <cell r="A820" t="str">
            <v>CWWAR_Lpo_BR500E</v>
          </cell>
          <cell r="B820" t="str">
            <v>CWWAR</v>
          </cell>
          <cell r="C820" t="str">
            <v>Lpo</v>
          </cell>
          <cell r="D820" t="str">
            <v>BR500E</v>
          </cell>
          <cell r="E820">
            <v>1223.0087699999999</v>
          </cell>
          <cell r="F820">
            <v>743.8</v>
          </cell>
          <cell r="G820">
            <v>0</v>
          </cell>
          <cell r="H820">
            <v>0</v>
          </cell>
          <cell r="I820">
            <v>0</v>
          </cell>
          <cell r="J820">
            <v>0</v>
          </cell>
        </row>
        <row r="821">
          <cell r="A821" t="str">
            <v>EKKIE_Lpo_BR500E</v>
          </cell>
          <cell r="B821" t="str">
            <v>EKKIE</v>
          </cell>
          <cell r="C821" t="str">
            <v>Lpo</v>
          </cell>
          <cell r="D821" t="str">
            <v>BR500E</v>
          </cell>
          <cell r="E821">
            <v>286.09415999999999</v>
          </cell>
          <cell r="F821">
            <v>102.2</v>
          </cell>
          <cell r="G821">
            <v>0</v>
          </cell>
          <cell r="H821">
            <v>0</v>
          </cell>
          <cell r="I821">
            <v>0</v>
          </cell>
          <cell r="J821">
            <v>0</v>
          </cell>
        </row>
        <row r="822">
          <cell r="A822" t="str">
            <v>EKKRA_Lpo_BR500E</v>
          </cell>
          <cell r="B822" t="str">
            <v>EKKRA</v>
          </cell>
          <cell r="C822" t="str">
            <v>Lpo</v>
          </cell>
          <cell r="D822" t="str">
            <v>BR500E</v>
          </cell>
          <cell r="E822">
            <v>437.81504999999999</v>
          </cell>
          <cell r="F822">
            <v>151</v>
          </cell>
          <cell r="G822">
            <v>0</v>
          </cell>
          <cell r="H822">
            <v>0</v>
          </cell>
          <cell r="I822">
            <v>0</v>
          </cell>
          <cell r="J822">
            <v>0</v>
          </cell>
        </row>
        <row r="823">
          <cell r="A823" t="str">
            <v>NCGAN_Lpo_BR500E</v>
          </cell>
          <cell r="B823" t="str">
            <v>NCGAN</v>
          </cell>
          <cell r="C823" t="str">
            <v>Lpo</v>
          </cell>
          <cell r="D823" t="str">
            <v>BR500E</v>
          </cell>
          <cell r="E823">
            <v>388.625</v>
          </cell>
          <cell r="F823">
            <v>321.7</v>
          </cell>
          <cell r="G823">
            <v>0</v>
          </cell>
          <cell r="H823">
            <v>0</v>
          </cell>
          <cell r="I823">
            <v>0</v>
          </cell>
          <cell r="J823">
            <v>0</v>
          </cell>
        </row>
        <row r="824">
          <cell r="A824" t="str">
            <v>NCKOS_Lpo_BR500E</v>
          </cell>
          <cell r="B824" t="str">
            <v>NCKOS</v>
          </cell>
          <cell r="C824" t="str">
            <v>Lpo</v>
          </cell>
          <cell r="D824" t="str">
            <v>BR500E</v>
          </cell>
          <cell r="E824">
            <v>776.125</v>
          </cell>
          <cell r="F824">
            <v>418.2</v>
          </cell>
          <cell r="G824">
            <v>0</v>
          </cell>
          <cell r="H824">
            <v>0</v>
          </cell>
          <cell r="I824">
            <v>0</v>
          </cell>
          <cell r="J824">
            <v>0</v>
          </cell>
        </row>
        <row r="825">
          <cell r="A825" t="str">
            <v>NCSCZ_Lpo_BR500E</v>
          </cell>
          <cell r="B825" t="str">
            <v>NCSCZ</v>
          </cell>
          <cell r="C825" t="str">
            <v>Lpo</v>
          </cell>
          <cell r="D825" t="str">
            <v>BR500E</v>
          </cell>
          <cell r="E825">
            <v>70.8</v>
          </cell>
          <cell r="F825">
            <v>179.2</v>
          </cell>
          <cell r="G825">
            <v>0</v>
          </cell>
          <cell r="H825">
            <v>0</v>
          </cell>
          <cell r="I825">
            <v>0</v>
          </cell>
          <cell r="J825">
            <v>0</v>
          </cell>
        </row>
        <row r="826">
          <cell r="A826" t="str">
            <v>NKOLS_Lpo_BR500E</v>
          </cell>
          <cell r="B826" t="str">
            <v>NKOLS</v>
          </cell>
          <cell r="C826" t="str">
            <v>Lpo</v>
          </cell>
          <cell r="D826" t="str">
            <v>BR500E</v>
          </cell>
          <cell r="E826">
            <v>178.76595</v>
          </cell>
          <cell r="F826">
            <v>151.6</v>
          </cell>
          <cell r="G826">
            <v>0</v>
          </cell>
          <cell r="H826">
            <v>0</v>
          </cell>
          <cell r="I826">
            <v>0</v>
          </cell>
          <cell r="J826">
            <v>0</v>
          </cell>
        </row>
        <row r="827">
          <cell r="A827" t="str">
            <v>NKTOR_Lpo_BR500E</v>
          </cell>
          <cell r="B827" t="str">
            <v>NKTOR</v>
          </cell>
          <cell r="C827" t="str">
            <v>Lpo</v>
          </cell>
          <cell r="D827" t="str">
            <v>BR500E</v>
          </cell>
          <cell r="E827">
            <v>834.49</v>
          </cell>
          <cell r="F827">
            <v>517</v>
          </cell>
          <cell r="G827">
            <v>0</v>
          </cell>
          <cell r="H827">
            <v>0</v>
          </cell>
          <cell r="I827">
            <v>0</v>
          </cell>
          <cell r="J827">
            <v>0</v>
          </cell>
        </row>
        <row r="828">
          <cell r="A828" t="str">
            <v>SKTYC_Lpo_BR500E</v>
          </cell>
          <cell r="B828" t="str">
            <v>SKTYC</v>
          </cell>
          <cell r="C828" t="str">
            <v>Lpo</v>
          </cell>
          <cell r="D828" t="str">
            <v>BR500E</v>
          </cell>
          <cell r="E828">
            <v>597.33610999999996</v>
          </cell>
          <cell r="F828">
            <v>730</v>
          </cell>
          <cell r="G828">
            <v>0</v>
          </cell>
          <cell r="H828">
            <v>0</v>
          </cell>
          <cell r="I828">
            <v>0</v>
          </cell>
          <cell r="J828">
            <v>0</v>
          </cell>
        </row>
        <row r="829">
          <cell r="A829" t="str">
            <v>SOOPO_Lpo_BR500E</v>
          </cell>
          <cell r="B829" t="str">
            <v>SOOPO</v>
          </cell>
          <cell r="C829" t="str">
            <v>Lpo</v>
          </cell>
          <cell r="D829" t="str">
            <v>BR500E</v>
          </cell>
          <cell r="E829">
            <v>105.6</v>
          </cell>
          <cell r="F829">
            <v>27.1</v>
          </cell>
          <cell r="G829">
            <v>0</v>
          </cell>
          <cell r="H829">
            <v>0</v>
          </cell>
          <cell r="I829">
            <v>0</v>
          </cell>
          <cell r="J829">
            <v>0</v>
          </cell>
        </row>
        <row r="830">
          <cell r="A830" t="str">
            <v>WOOST_Lpo_BR500E</v>
          </cell>
          <cell r="B830" t="str">
            <v>WOOST</v>
          </cell>
          <cell r="C830" t="str">
            <v>Lpo</v>
          </cell>
          <cell r="D830" t="str">
            <v>BR500E</v>
          </cell>
          <cell r="E830">
            <v>324.8</v>
          </cell>
          <cell r="F830">
            <v>245.2</v>
          </cell>
          <cell r="G830">
            <v>0</v>
          </cell>
          <cell r="H830">
            <v>0</v>
          </cell>
          <cell r="I830">
            <v>0</v>
          </cell>
          <cell r="J830">
            <v>0</v>
          </cell>
        </row>
        <row r="831">
          <cell r="A831" t="str">
            <v>WPPIL_Lpo_BR500E</v>
          </cell>
          <cell r="B831" t="str">
            <v>WPPIL</v>
          </cell>
          <cell r="C831" t="str">
            <v>Lpo</v>
          </cell>
          <cell r="D831" t="str">
            <v>BR500E</v>
          </cell>
          <cell r="E831">
            <v>151.39500000000001</v>
          </cell>
          <cell r="F831">
            <v>88.2</v>
          </cell>
          <cell r="G831">
            <v>0</v>
          </cell>
          <cell r="H831">
            <v>0</v>
          </cell>
          <cell r="I831">
            <v>0</v>
          </cell>
          <cell r="J831">
            <v>0</v>
          </cell>
        </row>
        <row r="832">
          <cell r="A832" t="str">
            <v>WPPOZ_Lpo_BR500E</v>
          </cell>
          <cell r="B832" t="str">
            <v>WPPOZ</v>
          </cell>
          <cell r="C832" t="str">
            <v>Lpo</v>
          </cell>
          <cell r="D832" t="str">
            <v>BR500E</v>
          </cell>
          <cell r="E832">
            <v>1798.1</v>
          </cell>
          <cell r="F832">
            <v>780.1</v>
          </cell>
          <cell r="G832">
            <v>0</v>
          </cell>
          <cell r="H832">
            <v>0</v>
          </cell>
          <cell r="I832">
            <v>0</v>
          </cell>
          <cell r="J832">
            <v>0</v>
          </cell>
        </row>
        <row r="833">
          <cell r="A833" t="str">
            <v>WWBL_Lpo_BR500E</v>
          </cell>
          <cell r="B833" t="str">
            <v>WWBL</v>
          </cell>
          <cell r="C833" t="str">
            <v>Lpo</v>
          </cell>
          <cell r="D833" t="str">
            <v>BR500E</v>
          </cell>
          <cell r="E833">
            <v>137</v>
          </cell>
          <cell r="F833">
            <v>36.5</v>
          </cell>
          <cell r="G833">
            <v>0</v>
          </cell>
          <cell r="H833">
            <v>0</v>
          </cell>
          <cell r="I833">
            <v>0</v>
          </cell>
          <cell r="J833">
            <v>0</v>
          </cell>
        </row>
        <row r="834">
          <cell r="A834" t="str">
            <v>WWWRO_Lpo_BR500E</v>
          </cell>
          <cell r="B834" t="str">
            <v>WWWRO</v>
          </cell>
          <cell r="C834" t="str">
            <v>Lpo</v>
          </cell>
          <cell r="D834" t="str">
            <v>BR500E</v>
          </cell>
          <cell r="E834">
            <v>75.2</v>
          </cell>
          <cell r="F834">
            <v>74.8</v>
          </cell>
          <cell r="G834">
            <v>0</v>
          </cell>
          <cell r="H834">
            <v>0</v>
          </cell>
          <cell r="I834">
            <v>0</v>
          </cell>
          <cell r="J834">
            <v>0</v>
          </cell>
        </row>
        <row r="835">
          <cell r="A835" t="str">
            <v>WZZIE_Lpo_BR500E</v>
          </cell>
          <cell r="B835" t="str">
            <v>WZZIE</v>
          </cell>
          <cell r="C835" t="str">
            <v>Lpo</v>
          </cell>
          <cell r="D835" t="str">
            <v>BR500E</v>
          </cell>
          <cell r="E835">
            <v>36</v>
          </cell>
          <cell r="F835">
            <v>211.3</v>
          </cell>
          <cell r="G835">
            <v>0</v>
          </cell>
          <cell r="H835">
            <v>0</v>
          </cell>
          <cell r="I835">
            <v>0</v>
          </cell>
          <cell r="J835">
            <v>0</v>
          </cell>
        </row>
        <row r="836">
          <cell r="A836" t="str">
            <v>WPPIL_LPr_BN330M6</v>
          </cell>
          <cell r="B836" t="str">
            <v>WPPIL</v>
          </cell>
          <cell r="C836" t="str">
            <v>LPr</v>
          </cell>
          <cell r="D836" t="str">
            <v>BN330M6</v>
          </cell>
          <cell r="E836">
            <v>66.072600000000023</v>
          </cell>
          <cell r="F836">
            <v>172.33920000864865</v>
          </cell>
          <cell r="G836">
            <v>146.99520001469949</v>
          </cell>
          <cell r="H836">
            <v>0</v>
          </cell>
          <cell r="I836">
            <v>0</v>
          </cell>
          <cell r="J836">
            <v>0</v>
          </cell>
        </row>
        <row r="837">
          <cell r="A837" t="str">
            <v>WWBL_LPr_BN330M6</v>
          </cell>
          <cell r="B837" t="str">
            <v>WWBL</v>
          </cell>
          <cell r="C837" t="str">
            <v>LPr</v>
          </cell>
          <cell r="D837" t="str">
            <v>BN330M6</v>
          </cell>
          <cell r="E837">
            <v>308.88400000000001</v>
          </cell>
          <cell r="F837">
            <v>338.58</v>
          </cell>
          <cell r="G837">
            <v>0</v>
          </cell>
          <cell r="H837">
            <v>0</v>
          </cell>
          <cell r="I837">
            <v>0</v>
          </cell>
          <cell r="J837">
            <v>0</v>
          </cell>
        </row>
        <row r="838">
          <cell r="A838" t="str">
            <v>CLLOD_LPr_BN330S</v>
          </cell>
          <cell r="B838" t="str">
            <v>CLLOD</v>
          </cell>
          <cell r="C838" t="str">
            <v>LPr</v>
          </cell>
          <cell r="D838" t="str">
            <v>BN330S</v>
          </cell>
          <cell r="E838">
            <v>1468.7941000000001</v>
          </cell>
          <cell r="F838">
            <v>638.03190000381755</v>
          </cell>
          <cell r="G838">
            <v>16.07760000160776</v>
          </cell>
          <cell r="H838">
            <v>0</v>
          </cell>
          <cell r="I838">
            <v>0</v>
          </cell>
          <cell r="J838">
            <v>0</v>
          </cell>
        </row>
        <row r="839">
          <cell r="A839" t="str">
            <v>CWWAR_LPr_BN330S</v>
          </cell>
          <cell r="B839" t="str">
            <v>CWWAR</v>
          </cell>
          <cell r="C839" t="str">
            <v>LPr</v>
          </cell>
          <cell r="D839" t="str">
            <v>BN330S</v>
          </cell>
          <cell r="E839">
            <v>5609.1629990699985</v>
          </cell>
          <cell r="F839">
            <v>3703.3903500667416</v>
          </cell>
          <cell r="G839">
            <v>256.76640002567655</v>
          </cell>
          <cell r="H839">
            <v>0</v>
          </cell>
          <cell r="I839">
            <v>0</v>
          </cell>
          <cell r="J839">
            <v>0</v>
          </cell>
        </row>
        <row r="840">
          <cell r="A840" t="str">
            <v>EKKIE_LPr_BN330S</v>
          </cell>
          <cell r="B840" t="str">
            <v>EKKIE</v>
          </cell>
          <cell r="C840" t="str">
            <v>LPr</v>
          </cell>
          <cell r="D840" t="str">
            <v>BN330S</v>
          </cell>
          <cell r="E840">
            <v>1000.0633874399998</v>
          </cell>
          <cell r="F840">
            <v>255.57840000683498</v>
          </cell>
          <cell r="G840">
            <v>17.186400001718638</v>
          </cell>
          <cell r="H840">
            <v>0</v>
          </cell>
          <cell r="I840">
            <v>0</v>
          </cell>
          <cell r="J840">
            <v>0</v>
          </cell>
        </row>
        <row r="841">
          <cell r="A841" t="str">
            <v>EKKRA_LPr_BN330S</v>
          </cell>
          <cell r="B841" t="str">
            <v>EKKRA</v>
          </cell>
          <cell r="C841" t="str">
            <v>LPr</v>
          </cell>
          <cell r="D841" t="str">
            <v>BN330S</v>
          </cell>
          <cell r="E841">
            <v>136.37679620000003</v>
          </cell>
          <cell r="F841">
            <v>225.00720000940106</v>
          </cell>
          <cell r="G841">
            <v>19.324800001932481</v>
          </cell>
          <cell r="H841">
            <v>0</v>
          </cell>
          <cell r="I841">
            <v>0</v>
          </cell>
          <cell r="J841">
            <v>0</v>
          </cell>
        </row>
        <row r="842">
          <cell r="A842" t="str">
            <v>NCGAN_LPr_BN330S</v>
          </cell>
          <cell r="B842" t="str">
            <v>NCGAN</v>
          </cell>
          <cell r="C842" t="str">
            <v>LPr</v>
          </cell>
          <cell r="D842" t="str">
            <v>BN330S</v>
          </cell>
          <cell r="E842">
            <v>1653.6148199999998</v>
          </cell>
          <cell r="F842">
            <v>813.9384000095356</v>
          </cell>
          <cell r="G842">
            <v>28.98720000289871</v>
          </cell>
          <cell r="H842">
            <v>0</v>
          </cell>
          <cell r="I842">
            <v>0</v>
          </cell>
          <cell r="J842">
            <v>0</v>
          </cell>
        </row>
        <row r="843">
          <cell r="A843" t="str">
            <v>NCKOS_LPr_BN330S</v>
          </cell>
          <cell r="B843" t="str">
            <v>NCKOS</v>
          </cell>
          <cell r="C843" t="str">
            <v>LPr</v>
          </cell>
          <cell r="D843" t="str">
            <v>BN330S</v>
          </cell>
          <cell r="E843">
            <v>730.34742000000006</v>
          </cell>
          <cell r="F843">
            <v>405.34758000611424</v>
          </cell>
          <cell r="G843">
            <v>17.107200001710716</v>
          </cell>
          <cell r="H843">
            <v>0</v>
          </cell>
          <cell r="I843">
            <v>0</v>
          </cell>
          <cell r="J843">
            <v>0</v>
          </cell>
        </row>
        <row r="844">
          <cell r="A844" t="str">
            <v>NCSCZ_LPr_BN330S</v>
          </cell>
          <cell r="B844" t="str">
            <v>NCSCZ</v>
          </cell>
          <cell r="C844" t="str">
            <v>LPr</v>
          </cell>
          <cell r="D844" t="str">
            <v>BN330S</v>
          </cell>
          <cell r="E844">
            <v>113.33519999999999</v>
          </cell>
          <cell r="F844">
            <v>363.04917000765073</v>
          </cell>
          <cell r="G844">
            <v>62.092800006209266</v>
          </cell>
          <cell r="H844">
            <v>0</v>
          </cell>
          <cell r="I844">
            <v>0</v>
          </cell>
          <cell r="J844">
            <v>0</v>
          </cell>
        </row>
        <row r="845">
          <cell r="A845" t="str">
            <v>NKOLS_LPr_BN330S</v>
          </cell>
          <cell r="B845" t="str">
            <v>NKOLS</v>
          </cell>
          <cell r="C845" t="str">
            <v>LPr</v>
          </cell>
          <cell r="D845" t="str">
            <v>BN330S</v>
          </cell>
          <cell r="E845">
            <v>1079.0991370500001</v>
          </cell>
          <cell r="F845">
            <v>461.18160000630439</v>
          </cell>
          <cell r="G845">
            <v>32.076000003207596</v>
          </cell>
          <cell r="H845">
            <v>0</v>
          </cell>
          <cell r="I845">
            <v>0</v>
          </cell>
          <cell r="J845">
            <v>0</v>
          </cell>
        </row>
        <row r="846">
          <cell r="A846" t="str">
            <v>NKTOR_LPr_BN330S</v>
          </cell>
          <cell r="B846" t="str">
            <v>NKTOR</v>
          </cell>
          <cell r="C846" t="str">
            <v>LPr</v>
          </cell>
          <cell r="D846" t="str">
            <v>BN330S</v>
          </cell>
          <cell r="E846">
            <v>2571.3395070000001</v>
          </cell>
          <cell r="F846">
            <v>1386.6996000182714</v>
          </cell>
          <cell r="G846">
            <v>62.172000006217196</v>
          </cell>
          <cell r="H846">
            <v>0</v>
          </cell>
          <cell r="I846">
            <v>0</v>
          </cell>
          <cell r="J846">
            <v>0</v>
          </cell>
        </row>
        <row r="847">
          <cell r="A847" t="str">
            <v>SKTYC_LPr_BN330S</v>
          </cell>
          <cell r="B847" t="str">
            <v>SKTYC</v>
          </cell>
          <cell r="C847" t="str">
            <v>LPr</v>
          </cell>
          <cell r="D847" t="str">
            <v>BN330S</v>
          </cell>
          <cell r="E847">
            <v>894.22628724000015</v>
          </cell>
          <cell r="F847">
            <v>472.1904000000003</v>
          </cell>
          <cell r="G847">
            <v>25.502400002550242</v>
          </cell>
          <cell r="H847">
            <v>0</v>
          </cell>
          <cell r="I847">
            <v>0</v>
          </cell>
          <cell r="J847">
            <v>0</v>
          </cell>
        </row>
        <row r="848">
          <cell r="A848" t="str">
            <v>SOOPO_LPr_BN330S</v>
          </cell>
          <cell r="B848" t="str">
            <v>SOOPO</v>
          </cell>
          <cell r="C848" t="str">
            <v>LPr</v>
          </cell>
          <cell r="D848" t="str">
            <v>BN330S</v>
          </cell>
          <cell r="E848">
            <v>163.41379999999998</v>
          </cell>
          <cell r="F848">
            <v>188.25840000277205</v>
          </cell>
          <cell r="G848">
            <v>14.731200001473121</v>
          </cell>
          <cell r="H848">
            <v>0</v>
          </cell>
          <cell r="I848">
            <v>0</v>
          </cell>
          <cell r="J848">
            <v>0</v>
          </cell>
        </row>
        <row r="849">
          <cell r="A849" t="str">
            <v>WOOST_LPr_BN330S</v>
          </cell>
          <cell r="B849" t="str">
            <v>WOOST</v>
          </cell>
          <cell r="C849" t="str">
            <v>LPr</v>
          </cell>
          <cell r="D849" t="str">
            <v>BN330S</v>
          </cell>
          <cell r="E849">
            <v>969.09450000000027</v>
          </cell>
          <cell r="F849">
            <v>840.21300001759039</v>
          </cell>
          <cell r="G849">
            <v>93.852000009385193</v>
          </cell>
          <cell r="H849">
            <v>0</v>
          </cell>
          <cell r="I849">
            <v>0</v>
          </cell>
          <cell r="J849">
            <v>0</v>
          </cell>
        </row>
        <row r="850">
          <cell r="A850" t="str">
            <v>WPPIL_LPr_BN330S</v>
          </cell>
          <cell r="B850" t="str">
            <v>WPPIL</v>
          </cell>
          <cell r="C850" t="str">
            <v>LPr</v>
          </cell>
          <cell r="D850" t="str">
            <v>BN330S</v>
          </cell>
          <cell r="E850">
            <v>393.62800000000004</v>
          </cell>
          <cell r="F850">
            <v>168.69930000201168</v>
          </cell>
          <cell r="G850">
            <v>1.5048000001504802</v>
          </cell>
          <cell r="H850">
            <v>0</v>
          </cell>
          <cell r="I850">
            <v>0</v>
          </cell>
          <cell r="J850">
            <v>0</v>
          </cell>
        </row>
        <row r="851">
          <cell r="A851" t="str">
            <v>WPPOZ_LPr_BN330S</v>
          </cell>
          <cell r="B851" t="str">
            <v>WPPOZ</v>
          </cell>
          <cell r="C851" t="str">
            <v>LPr</v>
          </cell>
          <cell r="D851" t="str">
            <v>BN330S</v>
          </cell>
          <cell r="E851">
            <v>5541.0187800000012</v>
          </cell>
          <cell r="F851">
            <v>1414.4328000230078</v>
          </cell>
          <cell r="G851">
            <v>102.72240001027227</v>
          </cell>
          <cell r="H851">
            <v>0</v>
          </cell>
          <cell r="I851">
            <v>0</v>
          </cell>
          <cell r="J851">
            <v>0</v>
          </cell>
        </row>
        <row r="852">
          <cell r="A852" t="str">
            <v>WWBL_LPr_BN330S</v>
          </cell>
          <cell r="B852" t="str">
            <v>WWBL</v>
          </cell>
          <cell r="C852" t="str">
            <v>LPr</v>
          </cell>
          <cell r="D852" t="str">
            <v>BN330S</v>
          </cell>
          <cell r="E852">
            <v>785.04492000000005</v>
          </cell>
          <cell r="F852">
            <v>166.32</v>
          </cell>
          <cell r="G852">
            <v>0</v>
          </cell>
          <cell r="H852">
            <v>0</v>
          </cell>
          <cell r="I852">
            <v>0</v>
          </cell>
          <cell r="J852">
            <v>0</v>
          </cell>
        </row>
        <row r="853">
          <cell r="A853" t="str">
            <v>WWWRO_LPr_BN330S</v>
          </cell>
          <cell r="B853" t="str">
            <v>WWWRO</v>
          </cell>
          <cell r="C853" t="str">
            <v>LPr</v>
          </cell>
          <cell r="D853" t="str">
            <v>BN330S</v>
          </cell>
          <cell r="E853">
            <v>432.19180000000006</v>
          </cell>
          <cell r="F853">
            <v>449.43360001159482</v>
          </cell>
          <cell r="G853">
            <v>46.332000004633194</v>
          </cell>
          <cell r="H853">
            <v>0</v>
          </cell>
          <cell r="I853">
            <v>0</v>
          </cell>
          <cell r="J853">
            <v>0</v>
          </cell>
        </row>
        <row r="854">
          <cell r="A854" t="str">
            <v>WZZIE_LPr_BN330S</v>
          </cell>
          <cell r="B854" t="str">
            <v>WZZIE</v>
          </cell>
          <cell r="C854" t="str">
            <v>LPr</v>
          </cell>
          <cell r="D854" t="str">
            <v>BN330S</v>
          </cell>
          <cell r="E854">
            <v>86.245500000000007</v>
          </cell>
          <cell r="F854">
            <v>582.19920000757941</v>
          </cell>
          <cell r="G854">
            <v>23.284800002328481</v>
          </cell>
          <cell r="H854">
            <v>0</v>
          </cell>
          <cell r="I854">
            <v>0</v>
          </cell>
          <cell r="J854">
            <v>0</v>
          </cell>
        </row>
        <row r="855">
          <cell r="A855" t="str">
            <v>CLLOD_LPr_BR500E</v>
          </cell>
          <cell r="B855" t="str">
            <v>CLLOD</v>
          </cell>
          <cell r="C855" t="str">
            <v>LPr</v>
          </cell>
          <cell r="D855" t="str">
            <v>BR500E</v>
          </cell>
          <cell r="E855">
            <v>38610.980000000003</v>
          </cell>
          <cell r="F855">
            <v>23815.1</v>
          </cell>
          <cell r="G855">
            <v>0</v>
          </cell>
          <cell r="H855">
            <v>0</v>
          </cell>
          <cell r="I855">
            <v>0</v>
          </cell>
          <cell r="J855">
            <v>0</v>
          </cell>
        </row>
        <row r="856">
          <cell r="A856" t="str">
            <v>CWWAR_LPr_BR500E</v>
          </cell>
          <cell r="B856" t="str">
            <v>CWWAR</v>
          </cell>
          <cell r="C856" t="str">
            <v>LPr</v>
          </cell>
          <cell r="D856" t="str">
            <v>BR500E</v>
          </cell>
          <cell r="E856">
            <v>92100.880726499992</v>
          </cell>
          <cell r="F856">
            <v>54097.9</v>
          </cell>
          <cell r="G856">
            <v>0</v>
          </cell>
          <cell r="H856">
            <v>0</v>
          </cell>
          <cell r="I856">
            <v>0</v>
          </cell>
          <cell r="J856">
            <v>0</v>
          </cell>
        </row>
        <row r="857">
          <cell r="A857" t="str">
            <v>EKKIE_LPr_BR500E</v>
          </cell>
          <cell r="B857" t="str">
            <v>EKKIE</v>
          </cell>
          <cell r="C857" t="str">
            <v>LPr</v>
          </cell>
          <cell r="D857" t="str">
            <v>BR500E</v>
          </cell>
          <cell r="E857">
            <v>19326.946291</v>
          </cell>
          <cell r="F857">
            <v>18927.5</v>
          </cell>
          <cell r="G857">
            <v>0</v>
          </cell>
          <cell r="H857">
            <v>0</v>
          </cell>
          <cell r="I857">
            <v>0</v>
          </cell>
          <cell r="J857">
            <v>0</v>
          </cell>
        </row>
        <row r="858">
          <cell r="A858" t="str">
            <v>EKKRA_LPr_BR500E</v>
          </cell>
          <cell r="B858" t="str">
            <v>EKKRA</v>
          </cell>
          <cell r="C858" t="str">
            <v>LPr</v>
          </cell>
          <cell r="D858" t="str">
            <v>BR500E</v>
          </cell>
          <cell r="E858">
            <v>4785.7335249999996</v>
          </cell>
          <cell r="F858">
            <v>3631</v>
          </cell>
          <cell r="G858">
            <v>0</v>
          </cell>
          <cell r="H858">
            <v>0</v>
          </cell>
          <cell r="I858">
            <v>0</v>
          </cell>
          <cell r="J858">
            <v>0</v>
          </cell>
        </row>
        <row r="859">
          <cell r="A859" t="str">
            <v>NCGAN_LPr_BR500E</v>
          </cell>
          <cell r="B859" t="str">
            <v>NCGAN</v>
          </cell>
          <cell r="C859" t="str">
            <v>LPr</v>
          </cell>
          <cell r="D859" t="str">
            <v>BR500E</v>
          </cell>
          <cell r="E859">
            <v>53689.755000000005</v>
          </cell>
          <cell r="F859">
            <v>36207.1</v>
          </cell>
          <cell r="G859">
            <v>0</v>
          </cell>
          <cell r="H859">
            <v>0</v>
          </cell>
          <cell r="I859">
            <v>0</v>
          </cell>
          <cell r="J859">
            <v>0</v>
          </cell>
        </row>
        <row r="860">
          <cell r="A860" t="str">
            <v>NCKOS_LPr_BR500E</v>
          </cell>
          <cell r="B860" t="str">
            <v>NCKOS</v>
          </cell>
          <cell r="C860" t="str">
            <v>LPr</v>
          </cell>
          <cell r="D860" t="str">
            <v>BR500E</v>
          </cell>
          <cell r="E860">
            <v>16391.645</v>
          </cell>
          <cell r="F860">
            <v>16370.8</v>
          </cell>
          <cell r="G860">
            <v>0</v>
          </cell>
          <cell r="H860">
            <v>0</v>
          </cell>
          <cell r="I860">
            <v>0</v>
          </cell>
          <cell r="J860">
            <v>0</v>
          </cell>
        </row>
        <row r="861">
          <cell r="A861" t="str">
            <v>NCSCZ_LPr_BR500E</v>
          </cell>
          <cell r="B861" t="str">
            <v>NCSCZ</v>
          </cell>
          <cell r="C861" t="str">
            <v>LPr</v>
          </cell>
          <cell r="D861" t="str">
            <v>BR500E</v>
          </cell>
          <cell r="E861">
            <v>1243.3834999999999</v>
          </cell>
          <cell r="F861">
            <v>4151.3999999999996</v>
          </cell>
          <cell r="G861">
            <v>0</v>
          </cell>
          <cell r="H861">
            <v>0</v>
          </cell>
          <cell r="I861">
            <v>0</v>
          </cell>
          <cell r="J861">
            <v>0</v>
          </cell>
        </row>
        <row r="862">
          <cell r="A862" t="str">
            <v>NKOLS_LPr_BR500E</v>
          </cell>
          <cell r="B862" t="str">
            <v>NKOLS</v>
          </cell>
          <cell r="C862" t="str">
            <v>LPr</v>
          </cell>
          <cell r="D862" t="str">
            <v>BR500E</v>
          </cell>
          <cell r="E862">
            <v>25255.596017499993</v>
          </cell>
          <cell r="F862">
            <v>15234.6</v>
          </cell>
          <cell r="G862">
            <v>0</v>
          </cell>
          <cell r="H862">
            <v>0</v>
          </cell>
          <cell r="I862">
            <v>0</v>
          </cell>
          <cell r="J862">
            <v>0</v>
          </cell>
        </row>
        <row r="863">
          <cell r="A863" t="str">
            <v>NKTOR_LPr_BR500E</v>
          </cell>
          <cell r="B863" t="str">
            <v>NKTOR</v>
          </cell>
          <cell r="C863" t="str">
            <v>LPr</v>
          </cell>
          <cell r="D863" t="str">
            <v>BR500E</v>
          </cell>
          <cell r="E863">
            <v>70507.14499999999</v>
          </cell>
          <cell r="F863">
            <v>37724.1</v>
          </cell>
          <cell r="G863">
            <v>0</v>
          </cell>
          <cell r="H863">
            <v>0</v>
          </cell>
          <cell r="I863">
            <v>0</v>
          </cell>
          <cell r="J863">
            <v>0</v>
          </cell>
        </row>
        <row r="864">
          <cell r="A864" t="str">
            <v>SKTYC_LPr_BR500E</v>
          </cell>
          <cell r="B864" t="str">
            <v>SKTYC</v>
          </cell>
          <cell r="C864" t="str">
            <v>LPr</v>
          </cell>
          <cell r="D864" t="str">
            <v>BR500E</v>
          </cell>
          <cell r="E864">
            <v>24723.776840000002</v>
          </cell>
          <cell r="F864">
            <v>15566.8</v>
          </cell>
          <cell r="G864">
            <v>0</v>
          </cell>
          <cell r="H864">
            <v>0</v>
          </cell>
          <cell r="I864">
            <v>0</v>
          </cell>
          <cell r="J864">
            <v>0</v>
          </cell>
        </row>
        <row r="865">
          <cell r="A865" t="str">
            <v>SOOPO_LPr_BR500E</v>
          </cell>
          <cell r="B865" t="str">
            <v>SOOPO</v>
          </cell>
          <cell r="C865" t="str">
            <v>LPr</v>
          </cell>
          <cell r="D865" t="str">
            <v>BR500E</v>
          </cell>
          <cell r="E865">
            <v>9090.1</v>
          </cell>
          <cell r="F865">
            <v>5559.2</v>
          </cell>
          <cell r="G865">
            <v>0</v>
          </cell>
          <cell r="H865">
            <v>0</v>
          </cell>
          <cell r="I865">
            <v>0</v>
          </cell>
          <cell r="J865">
            <v>0</v>
          </cell>
        </row>
        <row r="866">
          <cell r="A866" t="str">
            <v>WOOST_LPr_BR500E</v>
          </cell>
          <cell r="B866" t="str">
            <v>WOOST</v>
          </cell>
          <cell r="C866" t="str">
            <v>LPr</v>
          </cell>
          <cell r="D866" t="str">
            <v>BR500E</v>
          </cell>
          <cell r="E866">
            <v>21929.184999999994</v>
          </cell>
          <cell r="F866">
            <v>9978.5</v>
          </cell>
          <cell r="G866">
            <v>0</v>
          </cell>
          <cell r="H866">
            <v>0</v>
          </cell>
          <cell r="I866">
            <v>0</v>
          </cell>
          <cell r="J866">
            <v>0</v>
          </cell>
        </row>
        <row r="867">
          <cell r="A867" t="str">
            <v>WPPIL_LPr_BR500E</v>
          </cell>
          <cell r="B867" t="str">
            <v>WPPIL</v>
          </cell>
          <cell r="C867" t="str">
            <v>LPr</v>
          </cell>
          <cell r="D867" t="str">
            <v>BR500E</v>
          </cell>
          <cell r="E867">
            <v>15787.585000000003</v>
          </cell>
          <cell r="F867">
            <v>738.3</v>
          </cell>
          <cell r="G867">
            <v>0</v>
          </cell>
          <cell r="H867">
            <v>0</v>
          </cell>
          <cell r="I867">
            <v>0</v>
          </cell>
          <cell r="J867">
            <v>0</v>
          </cell>
        </row>
        <row r="868">
          <cell r="A868" t="str">
            <v>WPPOZ_LPr_BR500E</v>
          </cell>
          <cell r="B868" t="str">
            <v>WPPOZ</v>
          </cell>
          <cell r="C868" t="str">
            <v>LPr</v>
          </cell>
          <cell r="D868" t="str">
            <v>BR500E</v>
          </cell>
          <cell r="E868">
            <v>75734.747499999998</v>
          </cell>
          <cell r="F868">
            <v>1367.8</v>
          </cell>
          <cell r="G868">
            <v>0</v>
          </cell>
          <cell r="H868">
            <v>0</v>
          </cell>
          <cell r="I868">
            <v>0</v>
          </cell>
          <cell r="J868">
            <v>0</v>
          </cell>
        </row>
        <row r="869">
          <cell r="A869" t="str">
            <v>WWBL_LPr_BR500E</v>
          </cell>
          <cell r="B869" t="str">
            <v>WWBL</v>
          </cell>
          <cell r="C869" t="str">
            <v>LPr</v>
          </cell>
          <cell r="D869" t="str">
            <v>BR500E</v>
          </cell>
          <cell r="E869">
            <v>33683.660000000003</v>
          </cell>
          <cell r="F869">
            <v>15266.7</v>
          </cell>
          <cell r="G869">
            <v>0</v>
          </cell>
          <cell r="H869">
            <v>0</v>
          </cell>
          <cell r="I869">
            <v>0</v>
          </cell>
          <cell r="J869">
            <v>0</v>
          </cell>
        </row>
        <row r="870">
          <cell r="A870" t="str">
            <v>WWWRO_LPr_BR500E</v>
          </cell>
          <cell r="B870" t="str">
            <v>WWWRO</v>
          </cell>
          <cell r="C870" t="str">
            <v>LPr</v>
          </cell>
          <cell r="D870" t="str">
            <v>BR500E</v>
          </cell>
          <cell r="E870">
            <v>16805.55</v>
          </cell>
          <cell r="F870">
            <v>7588.7</v>
          </cell>
          <cell r="G870">
            <v>0</v>
          </cell>
          <cell r="H870">
            <v>0</v>
          </cell>
          <cell r="I870">
            <v>0</v>
          </cell>
          <cell r="J870">
            <v>0</v>
          </cell>
        </row>
        <row r="871">
          <cell r="A871" t="str">
            <v>WZZIE_LPr_BR500E</v>
          </cell>
          <cell r="B871" t="str">
            <v>WZZIE</v>
          </cell>
          <cell r="C871" t="str">
            <v>LPr</v>
          </cell>
          <cell r="D871" t="str">
            <v>BR500E</v>
          </cell>
          <cell r="E871">
            <v>4212.3</v>
          </cell>
          <cell r="F871">
            <v>2657.8</v>
          </cell>
          <cell r="G871">
            <v>0</v>
          </cell>
          <cell r="H871">
            <v>0</v>
          </cell>
          <cell r="I871">
            <v>0</v>
          </cell>
          <cell r="J871">
            <v>0</v>
          </cell>
        </row>
        <row r="872">
          <cell r="A872" t="str">
            <v>WPPIL_LPr_BR500G</v>
          </cell>
          <cell r="B872" t="str">
            <v>WPPIL</v>
          </cell>
          <cell r="C872" t="str">
            <v>LPr</v>
          </cell>
          <cell r="D872" t="str">
            <v>BR500G</v>
          </cell>
          <cell r="E872">
            <v>0</v>
          </cell>
          <cell r="F872">
            <v>18984.2</v>
          </cell>
          <cell r="G872">
            <v>7262.9</v>
          </cell>
          <cell r="H872">
            <v>0</v>
          </cell>
          <cell r="I872">
            <v>0</v>
          </cell>
          <cell r="J872">
            <v>0</v>
          </cell>
        </row>
        <row r="873">
          <cell r="A873" t="str">
            <v>WWBL_LPr_BR500G</v>
          </cell>
          <cell r="B873" t="str">
            <v>WWBL</v>
          </cell>
          <cell r="C873" t="str">
            <v>LPr</v>
          </cell>
          <cell r="D873" t="str">
            <v>BR500G</v>
          </cell>
          <cell r="E873">
            <v>0</v>
          </cell>
          <cell r="F873">
            <v>1125</v>
          </cell>
          <cell r="G873">
            <v>0</v>
          </cell>
          <cell r="H873">
            <v>0</v>
          </cell>
          <cell r="I873">
            <v>0</v>
          </cell>
          <cell r="J873">
            <v>0</v>
          </cell>
        </row>
        <row r="874">
          <cell r="A874" t="str">
            <v>CLLOD_LPr_BR500M4</v>
          </cell>
          <cell r="B874" t="str">
            <v>CLLOD</v>
          </cell>
          <cell r="C874" t="str">
            <v>LPr</v>
          </cell>
          <cell r="D874" t="str">
            <v>BR500M4</v>
          </cell>
          <cell r="E874">
            <v>0</v>
          </cell>
          <cell r="F874">
            <v>0</v>
          </cell>
          <cell r="G874">
            <v>1539.6</v>
          </cell>
          <cell r="H874">
            <v>0</v>
          </cell>
          <cell r="I874">
            <v>0</v>
          </cell>
          <cell r="J874">
            <v>0</v>
          </cell>
        </row>
        <row r="875">
          <cell r="A875" t="str">
            <v>CWWAR_LPr_BR500M4</v>
          </cell>
          <cell r="B875" t="str">
            <v>CWWAR</v>
          </cell>
          <cell r="C875" t="str">
            <v>LPr</v>
          </cell>
          <cell r="D875" t="str">
            <v>BR500M4</v>
          </cell>
          <cell r="E875">
            <v>0</v>
          </cell>
          <cell r="F875">
            <v>0</v>
          </cell>
          <cell r="G875">
            <v>1689.9</v>
          </cell>
          <cell r="H875">
            <v>0</v>
          </cell>
          <cell r="I875">
            <v>0</v>
          </cell>
          <cell r="J875">
            <v>0</v>
          </cell>
        </row>
        <row r="876">
          <cell r="A876" t="str">
            <v>EKKIE_LPr_BR500M4</v>
          </cell>
          <cell r="B876" t="str">
            <v>EKKIE</v>
          </cell>
          <cell r="C876" t="str">
            <v>LPr</v>
          </cell>
          <cell r="D876" t="str">
            <v>BR500M4</v>
          </cell>
          <cell r="E876">
            <v>0</v>
          </cell>
          <cell r="F876">
            <v>0</v>
          </cell>
          <cell r="G876">
            <v>3444.4</v>
          </cell>
          <cell r="H876">
            <v>0</v>
          </cell>
          <cell r="I876">
            <v>0</v>
          </cell>
          <cell r="J876">
            <v>0</v>
          </cell>
        </row>
        <row r="877">
          <cell r="A877" t="str">
            <v>EKKRA_LPr_BR500M4</v>
          </cell>
          <cell r="B877" t="str">
            <v>EKKRA</v>
          </cell>
          <cell r="C877" t="str">
            <v>LPr</v>
          </cell>
          <cell r="D877" t="str">
            <v>BR500M4</v>
          </cell>
          <cell r="E877">
            <v>0</v>
          </cell>
          <cell r="F877">
            <v>0</v>
          </cell>
          <cell r="G877">
            <v>1679.9</v>
          </cell>
          <cell r="H877">
            <v>0</v>
          </cell>
          <cell r="I877">
            <v>0</v>
          </cell>
          <cell r="J877">
            <v>0</v>
          </cell>
        </row>
        <row r="878">
          <cell r="A878" t="str">
            <v>NCGAN_LPr_BR500M4</v>
          </cell>
          <cell r="B878" t="str">
            <v>NCGAN</v>
          </cell>
          <cell r="C878" t="str">
            <v>LPr</v>
          </cell>
          <cell r="D878" t="str">
            <v>BR500M4</v>
          </cell>
          <cell r="E878">
            <v>0</v>
          </cell>
          <cell r="F878">
            <v>0</v>
          </cell>
          <cell r="G878">
            <v>659.3</v>
          </cell>
          <cell r="H878">
            <v>0</v>
          </cell>
          <cell r="I878">
            <v>0</v>
          </cell>
          <cell r="J878">
            <v>0</v>
          </cell>
        </row>
        <row r="879">
          <cell r="A879" t="str">
            <v>NCKOS_LPr_BR500M4</v>
          </cell>
          <cell r="B879" t="str">
            <v>NCKOS</v>
          </cell>
          <cell r="C879" t="str">
            <v>LPr</v>
          </cell>
          <cell r="D879" t="str">
            <v>BR500M4</v>
          </cell>
          <cell r="E879">
            <v>0</v>
          </cell>
          <cell r="F879">
            <v>0</v>
          </cell>
          <cell r="G879">
            <v>490</v>
          </cell>
          <cell r="H879">
            <v>0</v>
          </cell>
          <cell r="I879">
            <v>0</v>
          </cell>
          <cell r="J879">
            <v>0</v>
          </cell>
        </row>
        <row r="880">
          <cell r="A880" t="str">
            <v>NCSCZ_LPr_BR500M4</v>
          </cell>
          <cell r="B880" t="str">
            <v>NCSCZ</v>
          </cell>
          <cell r="C880" t="str">
            <v>LPr</v>
          </cell>
          <cell r="D880" t="str">
            <v>BR500M4</v>
          </cell>
          <cell r="E880">
            <v>0</v>
          </cell>
          <cell r="F880">
            <v>0</v>
          </cell>
          <cell r="G880">
            <v>155</v>
          </cell>
          <cell r="H880">
            <v>0</v>
          </cell>
          <cell r="I880">
            <v>0</v>
          </cell>
          <cell r="J880">
            <v>0</v>
          </cell>
        </row>
        <row r="881">
          <cell r="A881" t="str">
            <v>NKOLS_LPr_BR500M4</v>
          </cell>
          <cell r="B881" t="str">
            <v>NKOLS</v>
          </cell>
          <cell r="C881" t="str">
            <v>LPr</v>
          </cell>
          <cell r="D881" t="str">
            <v>BR500M4</v>
          </cell>
          <cell r="E881">
            <v>0</v>
          </cell>
          <cell r="F881">
            <v>0</v>
          </cell>
          <cell r="G881">
            <v>340</v>
          </cell>
          <cell r="H881">
            <v>0</v>
          </cell>
          <cell r="I881">
            <v>0</v>
          </cell>
          <cell r="J881">
            <v>0</v>
          </cell>
        </row>
        <row r="882">
          <cell r="A882" t="str">
            <v>NKTOR_LPr_BR500M4</v>
          </cell>
          <cell r="B882" t="str">
            <v>NKTOR</v>
          </cell>
          <cell r="C882" t="str">
            <v>LPr</v>
          </cell>
          <cell r="D882" t="str">
            <v>BR500M4</v>
          </cell>
          <cell r="E882">
            <v>0</v>
          </cell>
          <cell r="F882">
            <v>0</v>
          </cell>
          <cell r="G882">
            <v>630</v>
          </cell>
          <cell r="H882">
            <v>0</v>
          </cell>
          <cell r="I882">
            <v>0</v>
          </cell>
          <cell r="J882">
            <v>0</v>
          </cell>
        </row>
        <row r="883">
          <cell r="A883" t="str">
            <v>SKTYC_LPr_BR500M4</v>
          </cell>
          <cell r="B883" t="str">
            <v>SKTYC</v>
          </cell>
          <cell r="C883" t="str">
            <v>LPr</v>
          </cell>
          <cell r="D883" t="str">
            <v>BR500M4</v>
          </cell>
          <cell r="E883">
            <v>0</v>
          </cell>
          <cell r="F883">
            <v>0</v>
          </cell>
          <cell r="G883">
            <v>3519.5</v>
          </cell>
          <cell r="H883">
            <v>0</v>
          </cell>
          <cell r="I883">
            <v>0</v>
          </cell>
          <cell r="J883">
            <v>0</v>
          </cell>
        </row>
        <row r="884">
          <cell r="A884" t="str">
            <v>SOOPO_LPr_BR500M4</v>
          </cell>
          <cell r="B884" t="str">
            <v>SOOPO</v>
          </cell>
          <cell r="C884" t="str">
            <v>LPr</v>
          </cell>
          <cell r="D884" t="str">
            <v>BR500M4</v>
          </cell>
          <cell r="E884">
            <v>0</v>
          </cell>
          <cell r="F884">
            <v>0</v>
          </cell>
          <cell r="G884">
            <v>1225</v>
          </cell>
          <cell r="H884">
            <v>0</v>
          </cell>
          <cell r="I884">
            <v>0</v>
          </cell>
          <cell r="J884">
            <v>0</v>
          </cell>
        </row>
        <row r="885">
          <cell r="A885" t="str">
            <v>WOOST_LPr_BR500M4</v>
          </cell>
          <cell r="B885" t="str">
            <v>WOOST</v>
          </cell>
          <cell r="C885" t="str">
            <v>LPr</v>
          </cell>
          <cell r="D885" t="str">
            <v>BR500M4</v>
          </cell>
          <cell r="E885">
            <v>0</v>
          </cell>
          <cell r="F885">
            <v>0</v>
          </cell>
          <cell r="G885">
            <v>860</v>
          </cell>
          <cell r="H885">
            <v>0</v>
          </cell>
          <cell r="I885">
            <v>0</v>
          </cell>
          <cell r="J885">
            <v>0</v>
          </cell>
        </row>
        <row r="886">
          <cell r="A886" t="str">
            <v>WPPOZ_LPr_BR500M4</v>
          </cell>
          <cell r="B886" t="str">
            <v>WPPOZ</v>
          </cell>
          <cell r="C886" t="str">
            <v>LPr</v>
          </cell>
          <cell r="D886" t="str">
            <v>BR500M4</v>
          </cell>
          <cell r="E886">
            <v>0</v>
          </cell>
          <cell r="F886">
            <v>0</v>
          </cell>
          <cell r="G886">
            <v>1690</v>
          </cell>
          <cell r="H886">
            <v>0</v>
          </cell>
          <cell r="I886">
            <v>0</v>
          </cell>
          <cell r="J886">
            <v>0</v>
          </cell>
        </row>
        <row r="887">
          <cell r="A887" t="str">
            <v>WWWRO_LPr_BR500M4</v>
          </cell>
          <cell r="B887" t="str">
            <v>WWWRO</v>
          </cell>
          <cell r="C887" t="str">
            <v>LPr</v>
          </cell>
          <cell r="D887" t="str">
            <v>BR500M4</v>
          </cell>
          <cell r="E887">
            <v>0</v>
          </cell>
          <cell r="F887">
            <v>0</v>
          </cell>
          <cell r="G887">
            <v>570</v>
          </cell>
          <cell r="H887">
            <v>0</v>
          </cell>
          <cell r="I887">
            <v>0</v>
          </cell>
          <cell r="J887">
            <v>0</v>
          </cell>
        </row>
        <row r="888">
          <cell r="A888" t="str">
            <v>WZZIE_LPr_BR500M4</v>
          </cell>
          <cell r="B888" t="str">
            <v>WZZIE</v>
          </cell>
          <cell r="C888" t="str">
            <v>LPr</v>
          </cell>
          <cell r="D888" t="str">
            <v>BR500M4</v>
          </cell>
          <cell r="E888">
            <v>0</v>
          </cell>
          <cell r="F888">
            <v>0</v>
          </cell>
          <cell r="G888">
            <v>610</v>
          </cell>
          <cell r="H888">
            <v>0</v>
          </cell>
          <cell r="I888">
            <v>0</v>
          </cell>
          <cell r="J888">
            <v>0</v>
          </cell>
        </row>
        <row r="889">
          <cell r="A889" t="str">
            <v>WPPIL_LPr_CN500M4</v>
          </cell>
          <cell r="B889" t="str">
            <v>WPPIL</v>
          </cell>
          <cell r="C889" t="str">
            <v>LPr</v>
          </cell>
          <cell r="D889" t="str">
            <v>CN500M4</v>
          </cell>
          <cell r="E889">
            <v>311.76</v>
          </cell>
          <cell r="F889">
            <v>2850.36</v>
          </cell>
          <cell r="G889">
            <v>1509.36</v>
          </cell>
          <cell r="H889">
            <v>0</v>
          </cell>
          <cell r="I889">
            <v>0</v>
          </cell>
          <cell r="J889">
            <v>0</v>
          </cell>
        </row>
        <row r="890">
          <cell r="A890" t="str">
            <v>WWBL_LPr_CN500M4</v>
          </cell>
          <cell r="B890" t="str">
            <v>WWBL</v>
          </cell>
          <cell r="C890" t="str">
            <v>LPr</v>
          </cell>
          <cell r="D890" t="str">
            <v>CN500M4</v>
          </cell>
          <cell r="E890">
            <v>604.44000000000005</v>
          </cell>
          <cell r="F890">
            <v>2505</v>
          </cell>
          <cell r="G890">
            <v>0</v>
          </cell>
          <cell r="H890">
            <v>0</v>
          </cell>
          <cell r="I890">
            <v>0</v>
          </cell>
          <cell r="J890">
            <v>0</v>
          </cell>
        </row>
        <row r="891">
          <cell r="A891" t="str">
            <v>WPPIL_LPr_CN500S</v>
          </cell>
          <cell r="B891" t="str">
            <v>WPPIL</v>
          </cell>
          <cell r="C891" t="str">
            <v>LPr</v>
          </cell>
          <cell r="D891" t="str">
            <v>CN500S</v>
          </cell>
          <cell r="E891">
            <v>4779.1749999999993</v>
          </cell>
          <cell r="F891">
            <v>3508.2</v>
          </cell>
          <cell r="G891">
            <v>1465.44</v>
          </cell>
          <cell r="H891">
            <v>0</v>
          </cell>
          <cell r="I891">
            <v>0</v>
          </cell>
          <cell r="J891">
            <v>0</v>
          </cell>
        </row>
        <row r="892">
          <cell r="A892" t="str">
            <v>WWBL_LPr_CN500S</v>
          </cell>
          <cell r="B892" t="str">
            <v>WWBL</v>
          </cell>
          <cell r="C892" t="str">
            <v>LPr</v>
          </cell>
          <cell r="D892" t="str">
            <v>CN500S</v>
          </cell>
          <cell r="E892">
            <v>10434.030000000001</v>
          </cell>
          <cell r="F892">
            <v>4035.72</v>
          </cell>
          <cell r="G892">
            <v>0</v>
          </cell>
          <cell r="H892">
            <v>0</v>
          </cell>
          <cell r="I892">
            <v>0</v>
          </cell>
          <cell r="J892">
            <v>0</v>
          </cell>
        </row>
        <row r="893">
          <cell r="A893" t="str">
            <v>WPPIL_LPr_DR030KG</v>
          </cell>
          <cell r="B893" t="str">
            <v>WPPIL</v>
          </cell>
          <cell r="C893" t="str">
            <v>LPr</v>
          </cell>
          <cell r="D893" t="str">
            <v>DR030KG</v>
          </cell>
          <cell r="E893">
            <v>753.92099999999994</v>
          </cell>
          <cell r="F893">
            <v>722.1</v>
          </cell>
          <cell r="G893">
            <v>340.8</v>
          </cell>
          <cell r="H893">
            <v>0</v>
          </cell>
          <cell r="I893">
            <v>0</v>
          </cell>
          <cell r="J893">
            <v>0</v>
          </cell>
        </row>
        <row r="894">
          <cell r="A894" t="str">
            <v>WWBL_LPr_DR030KG</v>
          </cell>
          <cell r="B894" t="str">
            <v>WWBL</v>
          </cell>
          <cell r="C894" t="str">
            <v>LPr</v>
          </cell>
          <cell r="D894" t="str">
            <v>DR030KG</v>
          </cell>
          <cell r="E894">
            <v>603.9</v>
          </cell>
          <cell r="F894">
            <v>302.39999999999998</v>
          </cell>
          <cell r="G894">
            <v>0</v>
          </cell>
          <cell r="H894">
            <v>0</v>
          </cell>
          <cell r="I894">
            <v>0</v>
          </cell>
          <cell r="J894">
            <v>0</v>
          </cell>
        </row>
        <row r="895">
          <cell r="A895" t="str">
            <v>WPPIL_LPr_DR050KG</v>
          </cell>
          <cell r="B895" t="str">
            <v>WPPIL</v>
          </cell>
          <cell r="C895" t="str">
            <v>LPr</v>
          </cell>
          <cell r="D895" t="str">
            <v>DR050KG</v>
          </cell>
          <cell r="E895">
            <v>5380.84</v>
          </cell>
          <cell r="F895">
            <v>6676.5</v>
          </cell>
          <cell r="G895">
            <v>3162.5</v>
          </cell>
          <cell r="H895">
            <v>0</v>
          </cell>
          <cell r="I895">
            <v>0</v>
          </cell>
          <cell r="J895">
            <v>0</v>
          </cell>
        </row>
        <row r="896">
          <cell r="A896" t="str">
            <v>WWBL_LPr_DR050KG</v>
          </cell>
          <cell r="B896" t="str">
            <v>WWBL</v>
          </cell>
          <cell r="C896" t="str">
            <v>LPr</v>
          </cell>
          <cell r="D896" t="str">
            <v>DR050KG</v>
          </cell>
          <cell r="E896">
            <v>6564</v>
          </cell>
          <cell r="F896">
            <v>2948.5</v>
          </cell>
          <cell r="G896">
            <v>0</v>
          </cell>
          <cell r="H896">
            <v>0</v>
          </cell>
          <cell r="I896">
            <v>0</v>
          </cell>
          <cell r="J896">
            <v>0</v>
          </cell>
        </row>
        <row r="897">
          <cell r="A897" t="str">
            <v>CWWAR_LPs_BN330S</v>
          </cell>
          <cell r="B897" t="str">
            <v>CWWAR</v>
          </cell>
          <cell r="C897" t="str">
            <v>LPs</v>
          </cell>
          <cell r="D897" t="str">
            <v>BN330S</v>
          </cell>
          <cell r="E897">
            <v>19.349474760000003</v>
          </cell>
          <cell r="F897">
            <v>0</v>
          </cell>
          <cell r="G897">
            <v>0</v>
          </cell>
          <cell r="H897">
            <v>0</v>
          </cell>
          <cell r="I897">
            <v>0</v>
          </cell>
          <cell r="J897">
            <v>0</v>
          </cell>
        </row>
        <row r="898">
          <cell r="A898" t="str">
            <v>EKKIE_LPs_BN330S</v>
          </cell>
          <cell r="B898" t="str">
            <v>EKKIE</v>
          </cell>
          <cell r="C898" t="str">
            <v>LPs</v>
          </cell>
          <cell r="D898" t="str">
            <v>BN330S</v>
          </cell>
          <cell r="E898">
            <v>2.2107782400000002</v>
          </cell>
          <cell r="F898">
            <v>0</v>
          </cell>
          <cell r="G898">
            <v>0</v>
          </cell>
          <cell r="H898">
            <v>0</v>
          </cell>
          <cell r="I898">
            <v>0</v>
          </cell>
          <cell r="J898">
            <v>0</v>
          </cell>
        </row>
        <row r="899">
          <cell r="A899" t="str">
            <v>EKKRA_LPs_BN330S</v>
          </cell>
          <cell r="B899" t="str">
            <v>EKKRA</v>
          </cell>
          <cell r="C899" t="str">
            <v>LPs</v>
          </cell>
          <cell r="D899" t="str">
            <v>BN330S</v>
          </cell>
          <cell r="E899">
            <v>0.636042</v>
          </cell>
          <cell r="F899">
            <v>0</v>
          </cell>
          <cell r="G899">
            <v>0</v>
          </cell>
          <cell r="H899">
            <v>0</v>
          </cell>
          <cell r="I899">
            <v>0</v>
          </cell>
          <cell r="J899">
            <v>0</v>
          </cell>
        </row>
        <row r="900">
          <cell r="A900" t="str">
            <v>NCGAN_LPs_BN330S</v>
          </cell>
          <cell r="B900" t="str">
            <v>NCGAN</v>
          </cell>
          <cell r="C900" t="str">
            <v>LPs</v>
          </cell>
          <cell r="D900" t="str">
            <v>BN330S</v>
          </cell>
          <cell r="E900">
            <v>18.1797</v>
          </cell>
          <cell r="F900">
            <v>0</v>
          </cell>
          <cell r="G900">
            <v>0</v>
          </cell>
          <cell r="H900">
            <v>0</v>
          </cell>
          <cell r="I900">
            <v>0</v>
          </cell>
          <cell r="J900">
            <v>0</v>
          </cell>
        </row>
        <row r="901">
          <cell r="A901" t="str">
            <v>NCKOS_LPs_BN330S</v>
          </cell>
          <cell r="B901" t="str">
            <v>NCKOS</v>
          </cell>
          <cell r="C901" t="str">
            <v>LPs</v>
          </cell>
          <cell r="D901" t="str">
            <v>BN330S</v>
          </cell>
          <cell r="E901">
            <v>36.115200000000002</v>
          </cell>
          <cell r="F901">
            <v>0</v>
          </cell>
          <cell r="G901">
            <v>0</v>
          </cell>
          <cell r="H901">
            <v>0</v>
          </cell>
          <cell r="I901">
            <v>0</v>
          </cell>
          <cell r="J901">
            <v>0</v>
          </cell>
        </row>
        <row r="902">
          <cell r="A902" t="str">
            <v>NKOLS_LPs_BN330S</v>
          </cell>
          <cell r="B902" t="str">
            <v>NKOLS</v>
          </cell>
          <cell r="C902" t="str">
            <v>LPs</v>
          </cell>
          <cell r="D902" t="str">
            <v>BN330S</v>
          </cell>
          <cell r="E902">
            <v>30.2715006</v>
          </cell>
          <cell r="F902">
            <v>0</v>
          </cell>
          <cell r="G902">
            <v>0</v>
          </cell>
          <cell r="H902">
            <v>0</v>
          </cell>
          <cell r="I902">
            <v>0</v>
          </cell>
          <cell r="J902">
            <v>0</v>
          </cell>
        </row>
        <row r="903">
          <cell r="A903" t="str">
            <v>NKTOR_LPs_BN330S</v>
          </cell>
          <cell r="B903" t="str">
            <v>NKTOR</v>
          </cell>
          <cell r="C903" t="str">
            <v>LPs</v>
          </cell>
          <cell r="D903" t="str">
            <v>BN330S</v>
          </cell>
          <cell r="E903">
            <v>16.186500000000002</v>
          </cell>
          <cell r="F903">
            <v>0</v>
          </cell>
          <cell r="G903">
            <v>0</v>
          </cell>
          <cell r="H903">
            <v>0</v>
          </cell>
          <cell r="I903">
            <v>0</v>
          </cell>
          <cell r="J903">
            <v>0</v>
          </cell>
        </row>
        <row r="904">
          <cell r="A904" t="str">
            <v>SKTYC_LPs_BN330S</v>
          </cell>
          <cell r="B904" t="str">
            <v>SKTYC</v>
          </cell>
          <cell r="C904" t="str">
            <v>LPs</v>
          </cell>
          <cell r="D904" t="str">
            <v>BN330S</v>
          </cell>
          <cell r="E904">
            <v>3.5563043999999979</v>
          </cell>
          <cell r="F904">
            <v>0</v>
          </cell>
          <cell r="G904">
            <v>0</v>
          </cell>
          <cell r="H904">
            <v>0</v>
          </cell>
          <cell r="I904">
            <v>0</v>
          </cell>
          <cell r="J904">
            <v>0</v>
          </cell>
        </row>
        <row r="905">
          <cell r="A905" t="str">
            <v>SOOPO_LPs_BN330S</v>
          </cell>
          <cell r="B905" t="str">
            <v>SOOPO</v>
          </cell>
          <cell r="C905" t="str">
            <v>LPs</v>
          </cell>
          <cell r="D905" t="str">
            <v>BN330S</v>
          </cell>
          <cell r="E905">
            <v>2.7719999999999998</v>
          </cell>
          <cell r="F905">
            <v>0</v>
          </cell>
          <cell r="G905">
            <v>0</v>
          </cell>
          <cell r="H905">
            <v>0</v>
          </cell>
          <cell r="I905">
            <v>0</v>
          </cell>
          <cell r="J905">
            <v>0</v>
          </cell>
        </row>
        <row r="906">
          <cell r="A906" t="str">
            <v>WOOST_LPs_BN330S</v>
          </cell>
          <cell r="B906" t="str">
            <v>WOOST</v>
          </cell>
          <cell r="C906" t="str">
            <v>LPs</v>
          </cell>
          <cell r="D906" t="str">
            <v>BN330S</v>
          </cell>
          <cell r="E906">
            <v>25.901699999999998</v>
          </cell>
          <cell r="F906">
            <v>0</v>
          </cell>
          <cell r="G906">
            <v>0</v>
          </cell>
          <cell r="H906">
            <v>0</v>
          </cell>
          <cell r="I906">
            <v>0</v>
          </cell>
          <cell r="J906">
            <v>0</v>
          </cell>
        </row>
        <row r="907">
          <cell r="A907" t="str">
            <v>WPPIL_LPs_BN330S</v>
          </cell>
          <cell r="B907" t="str">
            <v>WPPIL</v>
          </cell>
          <cell r="C907" t="str">
            <v>LPs</v>
          </cell>
          <cell r="D907" t="str">
            <v>BN330S</v>
          </cell>
          <cell r="E907">
            <v>31.7592</v>
          </cell>
          <cell r="F907">
            <v>0</v>
          </cell>
          <cell r="G907">
            <v>0</v>
          </cell>
          <cell r="H907">
            <v>0</v>
          </cell>
          <cell r="I907">
            <v>0</v>
          </cell>
          <cell r="J907">
            <v>0</v>
          </cell>
        </row>
        <row r="908">
          <cell r="A908" t="str">
            <v>WPPOZ_LPs_BN330S</v>
          </cell>
          <cell r="B908" t="str">
            <v>WPPOZ</v>
          </cell>
          <cell r="C908" t="str">
            <v>LPs</v>
          </cell>
          <cell r="D908" t="str">
            <v>BN330S</v>
          </cell>
          <cell r="E908">
            <v>386.96459999999996</v>
          </cell>
          <cell r="F908">
            <v>0</v>
          </cell>
          <cell r="G908">
            <v>0</v>
          </cell>
          <cell r="H908">
            <v>0</v>
          </cell>
          <cell r="I908">
            <v>0</v>
          </cell>
          <cell r="J908">
            <v>0</v>
          </cell>
        </row>
        <row r="909">
          <cell r="A909" t="str">
            <v>WWBL_LPs_BN330S</v>
          </cell>
          <cell r="B909" t="str">
            <v>WWBL</v>
          </cell>
          <cell r="C909" t="str">
            <v>LPs</v>
          </cell>
          <cell r="D909" t="str">
            <v>BN330S</v>
          </cell>
          <cell r="E909">
            <v>12.038399999999999</v>
          </cell>
          <cell r="F909">
            <v>0</v>
          </cell>
          <cell r="G909">
            <v>0</v>
          </cell>
          <cell r="H909">
            <v>0</v>
          </cell>
          <cell r="I909">
            <v>0</v>
          </cell>
          <cell r="J909">
            <v>0</v>
          </cell>
        </row>
        <row r="910">
          <cell r="A910" t="str">
            <v>WWWRO_LPs_BN330S</v>
          </cell>
          <cell r="B910" t="str">
            <v>WWWRO</v>
          </cell>
          <cell r="C910" t="str">
            <v>LPs</v>
          </cell>
          <cell r="D910" t="str">
            <v>BN330S</v>
          </cell>
          <cell r="E910">
            <v>7.0488000000000008</v>
          </cell>
          <cell r="F910">
            <v>0</v>
          </cell>
          <cell r="G910">
            <v>0</v>
          </cell>
          <cell r="H910">
            <v>0</v>
          </cell>
          <cell r="I910">
            <v>0</v>
          </cell>
          <cell r="J910">
            <v>0</v>
          </cell>
        </row>
        <row r="911">
          <cell r="A911" t="str">
            <v>CLLOD_LPs_BR500E</v>
          </cell>
          <cell r="B911" t="str">
            <v>CLLOD</v>
          </cell>
          <cell r="C911" t="str">
            <v>LPs</v>
          </cell>
          <cell r="D911" t="str">
            <v>BR500E</v>
          </cell>
          <cell r="E911">
            <v>278.76499999999999</v>
          </cell>
          <cell r="F911">
            <v>0</v>
          </cell>
          <cell r="G911">
            <v>0</v>
          </cell>
          <cell r="H911">
            <v>0</v>
          </cell>
          <cell r="I911">
            <v>0</v>
          </cell>
          <cell r="J911">
            <v>0</v>
          </cell>
        </row>
        <row r="912">
          <cell r="A912" t="str">
            <v>CWWAR_LPs_BR500E</v>
          </cell>
          <cell r="B912" t="str">
            <v>CWWAR</v>
          </cell>
          <cell r="C912" t="str">
            <v>LPs</v>
          </cell>
          <cell r="D912" t="str">
            <v>BR500E</v>
          </cell>
          <cell r="E912">
            <v>2079.8089950000003</v>
          </cell>
          <cell r="F912">
            <v>0</v>
          </cell>
          <cell r="G912">
            <v>0</v>
          </cell>
          <cell r="H912">
            <v>0</v>
          </cell>
          <cell r="I912">
            <v>0</v>
          </cell>
          <cell r="J912">
            <v>0</v>
          </cell>
        </row>
        <row r="913">
          <cell r="A913" t="str">
            <v>EKKIE_LPs_BR500E</v>
          </cell>
          <cell r="B913" t="str">
            <v>EKKIE</v>
          </cell>
          <cell r="C913" t="str">
            <v>LPs</v>
          </cell>
          <cell r="D913" t="str">
            <v>BR500E</v>
          </cell>
          <cell r="E913">
            <v>583.38677600000005</v>
          </cell>
          <cell r="F913">
            <v>0</v>
          </cell>
          <cell r="G913">
            <v>0</v>
          </cell>
          <cell r="H913">
            <v>0</v>
          </cell>
          <cell r="I913">
            <v>0</v>
          </cell>
          <cell r="J913">
            <v>0</v>
          </cell>
        </row>
        <row r="914">
          <cell r="A914" t="str">
            <v>EKKRA_LPs_BR500E</v>
          </cell>
          <cell r="B914" t="str">
            <v>EKKRA</v>
          </cell>
          <cell r="C914" t="str">
            <v>LPs</v>
          </cell>
          <cell r="D914" t="str">
            <v>BR500E</v>
          </cell>
          <cell r="E914">
            <v>511.74419999999998</v>
          </cell>
          <cell r="F914">
            <v>0</v>
          </cell>
          <cell r="G914">
            <v>0</v>
          </cell>
          <cell r="H914">
            <v>0</v>
          </cell>
          <cell r="I914">
            <v>0</v>
          </cell>
          <cell r="J914">
            <v>0</v>
          </cell>
        </row>
        <row r="915">
          <cell r="A915" t="str">
            <v>NCGAN_LPs_BR500E</v>
          </cell>
          <cell r="B915" t="str">
            <v>NCGAN</v>
          </cell>
          <cell r="C915" t="str">
            <v>LPs</v>
          </cell>
          <cell r="D915" t="str">
            <v>BR500E</v>
          </cell>
          <cell r="E915">
            <v>594.16999999999996</v>
          </cell>
          <cell r="F915">
            <v>0</v>
          </cell>
          <cell r="G915">
            <v>0</v>
          </cell>
          <cell r="H915">
            <v>0</v>
          </cell>
          <cell r="I915">
            <v>0</v>
          </cell>
          <cell r="J915">
            <v>0</v>
          </cell>
        </row>
        <row r="916">
          <cell r="A916" t="str">
            <v>NCKOS_LPs_BR500E</v>
          </cell>
          <cell r="B916" t="str">
            <v>NCKOS</v>
          </cell>
          <cell r="C916" t="str">
            <v>LPs</v>
          </cell>
          <cell r="D916" t="str">
            <v>BR500E</v>
          </cell>
          <cell r="E916">
            <v>762.56</v>
          </cell>
          <cell r="F916">
            <v>0</v>
          </cell>
          <cell r="G916">
            <v>0</v>
          </cell>
          <cell r="H916">
            <v>0</v>
          </cell>
          <cell r="I916">
            <v>0</v>
          </cell>
          <cell r="J916">
            <v>0</v>
          </cell>
        </row>
        <row r="917">
          <cell r="A917" t="str">
            <v>NCSCZ_LPs_BR500E</v>
          </cell>
          <cell r="B917" t="str">
            <v>NCSCZ</v>
          </cell>
          <cell r="C917" t="str">
            <v>LPs</v>
          </cell>
          <cell r="D917" t="str">
            <v>BR500E</v>
          </cell>
          <cell r="E917">
            <v>31.495000000000001</v>
          </cell>
          <cell r="F917">
            <v>0</v>
          </cell>
          <cell r="G917">
            <v>0</v>
          </cell>
          <cell r="H917">
            <v>0</v>
          </cell>
          <cell r="I917">
            <v>0</v>
          </cell>
          <cell r="J917">
            <v>0</v>
          </cell>
        </row>
        <row r="918">
          <cell r="A918" t="str">
            <v>NKOLS_LPs_BR500E</v>
          </cell>
          <cell r="B918" t="str">
            <v>NKOLS</v>
          </cell>
          <cell r="C918" t="str">
            <v>LPs</v>
          </cell>
          <cell r="D918" t="str">
            <v>BR500E</v>
          </cell>
          <cell r="E918">
            <v>683.89231900000004</v>
          </cell>
          <cell r="F918">
            <v>0</v>
          </cell>
          <cell r="G918">
            <v>0</v>
          </cell>
          <cell r="H918">
            <v>0</v>
          </cell>
          <cell r="I918">
            <v>0</v>
          </cell>
          <cell r="J918">
            <v>0</v>
          </cell>
        </row>
        <row r="919">
          <cell r="A919" t="str">
            <v>NKTOR_LPs_BR500E</v>
          </cell>
          <cell r="B919" t="str">
            <v>NKTOR</v>
          </cell>
          <cell r="C919" t="str">
            <v>LPs</v>
          </cell>
          <cell r="D919" t="str">
            <v>BR500E</v>
          </cell>
          <cell r="E919">
            <v>2677.85</v>
          </cell>
          <cell r="F919">
            <v>0</v>
          </cell>
          <cell r="G919">
            <v>0</v>
          </cell>
          <cell r="H919">
            <v>0</v>
          </cell>
          <cell r="I919">
            <v>0</v>
          </cell>
          <cell r="J919">
            <v>0</v>
          </cell>
        </row>
        <row r="920">
          <cell r="A920" t="str">
            <v>SKTYC_LPs_BR500E</v>
          </cell>
          <cell r="B920" t="str">
            <v>SKTYC</v>
          </cell>
          <cell r="C920" t="str">
            <v>LPs</v>
          </cell>
          <cell r="D920" t="str">
            <v>BR500E</v>
          </cell>
          <cell r="E920">
            <v>1852.8781100000001</v>
          </cell>
          <cell r="F920">
            <v>0</v>
          </cell>
          <cell r="G920">
            <v>0</v>
          </cell>
          <cell r="H920">
            <v>0</v>
          </cell>
          <cell r="I920">
            <v>0</v>
          </cell>
          <cell r="J920">
            <v>0</v>
          </cell>
        </row>
        <row r="921">
          <cell r="A921" t="str">
            <v>SOOPO_LPs_BR500E</v>
          </cell>
          <cell r="B921" t="str">
            <v>SOOPO</v>
          </cell>
          <cell r="C921" t="str">
            <v>LPs</v>
          </cell>
          <cell r="D921" t="str">
            <v>BR500E</v>
          </cell>
          <cell r="E921">
            <v>331.8</v>
          </cell>
          <cell r="F921">
            <v>0</v>
          </cell>
          <cell r="G921">
            <v>0</v>
          </cell>
          <cell r="H921">
            <v>0</v>
          </cell>
          <cell r="I921">
            <v>0</v>
          </cell>
          <cell r="J921">
            <v>0</v>
          </cell>
        </row>
        <row r="922">
          <cell r="A922" t="str">
            <v>WOOST_LPs_BR500E</v>
          </cell>
          <cell r="B922" t="str">
            <v>WOOST</v>
          </cell>
          <cell r="C922" t="str">
            <v>LPs</v>
          </cell>
          <cell r="D922" t="str">
            <v>BR500E</v>
          </cell>
          <cell r="E922">
            <v>7601.2</v>
          </cell>
          <cell r="F922">
            <v>4296.3999999999996</v>
          </cell>
          <cell r="G922">
            <v>0</v>
          </cell>
          <cell r="H922">
            <v>0</v>
          </cell>
          <cell r="I922">
            <v>0</v>
          </cell>
          <cell r="J922">
            <v>0</v>
          </cell>
        </row>
        <row r="923">
          <cell r="A923" t="str">
            <v>WPPIL_LPs_BR500E</v>
          </cell>
          <cell r="B923" t="str">
            <v>WPPIL</v>
          </cell>
          <cell r="C923" t="str">
            <v>LPs</v>
          </cell>
          <cell r="D923" t="str">
            <v>BR500E</v>
          </cell>
          <cell r="E923">
            <v>17182.424999999999</v>
          </cell>
          <cell r="F923">
            <v>901.3</v>
          </cell>
          <cell r="G923">
            <v>0</v>
          </cell>
          <cell r="H923">
            <v>0</v>
          </cell>
          <cell r="I923">
            <v>0</v>
          </cell>
          <cell r="J923">
            <v>0</v>
          </cell>
        </row>
        <row r="924">
          <cell r="A924" t="str">
            <v>WPPOZ_LPs_BR500E</v>
          </cell>
          <cell r="B924" t="str">
            <v>WPPOZ</v>
          </cell>
          <cell r="C924" t="str">
            <v>LPs</v>
          </cell>
          <cell r="D924" t="str">
            <v>BR500E</v>
          </cell>
          <cell r="E924">
            <v>165539.96</v>
          </cell>
          <cell r="F924">
            <v>4567.2</v>
          </cell>
          <cell r="G924">
            <v>0</v>
          </cell>
          <cell r="H924">
            <v>0</v>
          </cell>
          <cell r="I924">
            <v>0</v>
          </cell>
          <cell r="J924">
            <v>0</v>
          </cell>
        </row>
        <row r="925">
          <cell r="A925" t="str">
            <v>WWBL_LPs_BR500E</v>
          </cell>
          <cell r="B925" t="str">
            <v>WWBL</v>
          </cell>
          <cell r="C925" t="str">
            <v>LPs</v>
          </cell>
          <cell r="D925" t="str">
            <v>BR500E</v>
          </cell>
          <cell r="E925">
            <v>1811.3</v>
          </cell>
          <cell r="F925">
            <v>0</v>
          </cell>
          <cell r="G925">
            <v>0</v>
          </cell>
          <cell r="H925">
            <v>0</v>
          </cell>
          <cell r="I925">
            <v>0</v>
          </cell>
          <cell r="J925">
            <v>0</v>
          </cell>
        </row>
        <row r="926">
          <cell r="A926" t="str">
            <v>WWWRO_LPs_BR500E</v>
          </cell>
          <cell r="B926" t="str">
            <v>WWWRO</v>
          </cell>
          <cell r="C926" t="str">
            <v>LPs</v>
          </cell>
          <cell r="D926" t="str">
            <v>BR500E</v>
          </cell>
          <cell r="E926">
            <v>1391.7</v>
          </cell>
          <cell r="F926">
            <v>0</v>
          </cell>
          <cell r="G926">
            <v>0</v>
          </cell>
          <cell r="H926">
            <v>0</v>
          </cell>
          <cell r="I926">
            <v>0</v>
          </cell>
          <cell r="J926">
            <v>0</v>
          </cell>
        </row>
        <row r="927">
          <cell r="A927" t="str">
            <v>WZZIE_LPs_BR500E</v>
          </cell>
          <cell r="B927" t="str">
            <v>WZZIE</v>
          </cell>
          <cell r="C927" t="str">
            <v>LPs</v>
          </cell>
          <cell r="D927" t="str">
            <v>BR500E</v>
          </cell>
          <cell r="E927">
            <v>1052.5</v>
          </cell>
          <cell r="F927">
            <v>918.8</v>
          </cell>
          <cell r="G927">
            <v>0</v>
          </cell>
          <cell r="H927">
            <v>0</v>
          </cell>
          <cell r="I927">
            <v>0</v>
          </cell>
          <cell r="J927">
            <v>0</v>
          </cell>
        </row>
        <row r="928">
          <cell r="A928" t="str">
            <v>NKTOR_LPs_BR500G</v>
          </cell>
          <cell r="B928" t="str">
            <v>NKTOR</v>
          </cell>
          <cell r="C928" t="str">
            <v>LPs</v>
          </cell>
          <cell r="D928" t="str">
            <v>BR500G</v>
          </cell>
          <cell r="E928">
            <v>0</v>
          </cell>
          <cell r="F928">
            <v>141.30000000000001</v>
          </cell>
          <cell r="G928">
            <v>38.6</v>
          </cell>
          <cell r="H928">
            <v>0</v>
          </cell>
          <cell r="I928">
            <v>0</v>
          </cell>
          <cell r="J928">
            <v>0</v>
          </cell>
        </row>
        <row r="929">
          <cell r="A929" t="str">
            <v>WPPIL_LPs_BR500G</v>
          </cell>
          <cell r="B929" t="str">
            <v>WPPIL</v>
          </cell>
          <cell r="C929" t="str">
            <v>LPs</v>
          </cell>
          <cell r="D929" t="str">
            <v>BR500G</v>
          </cell>
          <cell r="E929">
            <v>0</v>
          </cell>
          <cell r="F929">
            <v>28462.6</v>
          </cell>
          <cell r="G929">
            <v>11493.1</v>
          </cell>
          <cell r="H929">
            <v>0</v>
          </cell>
          <cell r="I929">
            <v>0</v>
          </cell>
          <cell r="J929">
            <v>0</v>
          </cell>
        </row>
        <row r="930">
          <cell r="A930" t="str">
            <v>WPPIL_LPs_CN500M4</v>
          </cell>
          <cell r="B930" t="str">
            <v>WPPIL</v>
          </cell>
          <cell r="C930" t="str">
            <v>LPs</v>
          </cell>
          <cell r="D930" t="str">
            <v>CN500M4</v>
          </cell>
          <cell r="E930">
            <v>0</v>
          </cell>
          <cell r="F930">
            <v>1217.04</v>
          </cell>
          <cell r="G930">
            <v>1434</v>
          </cell>
          <cell r="H930">
            <v>0</v>
          </cell>
          <cell r="I930">
            <v>0</v>
          </cell>
          <cell r="J930">
            <v>0</v>
          </cell>
        </row>
        <row r="931">
          <cell r="A931" t="str">
            <v>CLLOD_LPs_CN500S</v>
          </cell>
          <cell r="B931" t="str">
            <v>CLLOD</v>
          </cell>
          <cell r="C931" t="str">
            <v>LPs</v>
          </cell>
          <cell r="D931" t="str">
            <v>CN500S</v>
          </cell>
          <cell r="E931">
            <v>0</v>
          </cell>
          <cell r="F931">
            <v>3.12</v>
          </cell>
          <cell r="G931">
            <v>0</v>
          </cell>
          <cell r="H931">
            <v>0</v>
          </cell>
          <cell r="I931">
            <v>0</v>
          </cell>
          <cell r="J931">
            <v>0</v>
          </cell>
        </row>
        <row r="932">
          <cell r="A932" t="str">
            <v>CWWAR_LPs_CN500S</v>
          </cell>
          <cell r="B932" t="str">
            <v>CWWAR</v>
          </cell>
          <cell r="C932" t="str">
            <v>LPs</v>
          </cell>
          <cell r="D932" t="str">
            <v>CN500S</v>
          </cell>
          <cell r="E932">
            <v>0</v>
          </cell>
          <cell r="F932">
            <v>6.36</v>
          </cell>
          <cell r="G932">
            <v>0</v>
          </cell>
          <cell r="H932">
            <v>0</v>
          </cell>
          <cell r="I932">
            <v>0</v>
          </cell>
          <cell r="J932">
            <v>0</v>
          </cell>
        </row>
        <row r="933">
          <cell r="A933" t="str">
            <v>NCGAN_LPs_CN500S</v>
          </cell>
          <cell r="B933" t="str">
            <v>NCGAN</v>
          </cell>
          <cell r="C933" t="str">
            <v>LPs</v>
          </cell>
          <cell r="D933" t="str">
            <v>CN500S</v>
          </cell>
          <cell r="E933">
            <v>0</v>
          </cell>
          <cell r="F933">
            <v>3.24</v>
          </cell>
          <cell r="G933">
            <v>0</v>
          </cell>
          <cell r="H933">
            <v>0</v>
          </cell>
          <cell r="I933">
            <v>0</v>
          </cell>
          <cell r="J933">
            <v>0</v>
          </cell>
        </row>
        <row r="934">
          <cell r="A934" t="str">
            <v>NCKOS_LPs_CN500S</v>
          </cell>
          <cell r="B934" t="str">
            <v>NCKOS</v>
          </cell>
          <cell r="C934" t="str">
            <v>LPs</v>
          </cell>
          <cell r="D934" t="str">
            <v>CN500S</v>
          </cell>
          <cell r="E934">
            <v>0</v>
          </cell>
          <cell r="F934">
            <v>2.2799999999999998</v>
          </cell>
          <cell r="G934">
            <v>0</v>
          </cell>
          <cell r="H934">
            <v>0</v>
          </cell>
          <cell r="I934">
            <v>0</v>
          </cell>
          <cell r="J934">
            <v>0</v>
          </cell>
        </row>
        <row r="935">
          <cell r="A935" t="str">
            <v>NKTOR_LPs_CN500S</v>
          </cell>
          <cell r="B935" t="str">
            <v>NKTOR</v>
          </cell>
          <cell r="C935" t="str">
            <v>LPs</v>
          </cell>
          <cell r="D935" t="str">
            <v>CN500S</v>
          </cell>
          <cell r="E935">
            <v>0</v>
          </cell>
          <cell r="F935">
            <v>188.4</v>
          </cell>
          <cell r="G935">
            <v>23.04</v>
          </cell>
          <cell r="H935">
            <v>0</v>
          </cell>
          <cell r="I935">
            <v>0</v>
          </cell>
          <cell r="J935">
            <v>0</v>
          </cell>
        </row>
        <row r="936">
          <cell r="A936" t="str">
            <v>WOOST_LPs_CN500S</v>
          </cell>
          <cell r="B936" t="str">
            <v>WOOST</v>
          </cell>
          <cell r="C936" t="str">
            <v>LPs</v>
          </cell>
          <cell r="D936" t="str">
            <v>CN500S</v>
          </cell>
          <cell r="E936">
            <v>727.44</v>
          </cell>
          <cell r="F936">
            <v>7644.48</v>
          </cell>
          <cell r="G936">
            <v>7369.68</v>
          </cell>
          <cell r="H936">
            <v>4086.72</v>
          </cell>
          <cell r="I936">
            <v>60.48</v>
          </cell>
          <cell r="J936">
            <v>0</v>
          </cell>
        </row>
        <row r="937">
          <cell r="A937" t="str">
            <v>WPPIL_LPs_CN500S</v>
          </cell>
          <cell r="B937" t="str">
            <v>WPPIL</v>
          </cell>
          <cell r="C937" t="str">
            <v>LPs</v>
          </cell>
          <cell r="D937" t="str">
            <v>CN500S</v>
          </cell>
          <cell r="E937">
            <v>826.08</v>
          </cell>
          <cell r="F937">
            <v>3438.24</v>
          </cell>
          <cell r="G937">
            <v>923.52</v>
          </cell>
          <cell r="H937">
            <v>0</v>
          </cell>
          <cell r="I937">
            <v>0</v>
          </cell>
          <cell r="J937">
            <v>0</v>
          </cell>
        </row>
        <row r="938">
          <cell r="A938" t="str">
            <v>WPPOZ_LPs_CN500S</v>
          </cell>
          <cell r="B938" t="str">
            <v>WPPOZ</v>
          </cell>
          <cell r="C938" t="str">
            <v>LPs</v>
          </cell>
          <cell r="D938" t="str">
            <v>CN500S</v>
          </cell>
          <cell r="E938">
            <v>9614.2800000000007</v>
          </cell>
          <cell r="F938">
            <v>35769.72</v>
          </cell>
          <cell r="G938">
            <v>19821.48</v>
          </cell>
          <cell r="H938">
            <v>12975</v>
          </cell>
          <cell r="I938">
            <v>115.32</v>
          </cell>
          <cell r="J938">
            <v>0</v>
          </cell>
        </row>
        <row r="939">
          <cell r="A939" t="str">
            <v>WWWRO_LPs_CN500S</v>
          </cell>
          <cell r="B939" t="str">
            <v>WWWRO</v>
          </cell>
          <cell r="C939" t="str">
            <v>LPs</v>
          </cell>
          <cell r="D939" t="str">
            <v>CN500S</v>
          </cell>
          <cell r="E939">
            <v>0</v>
          </cell>
          <cell r="F939">
            <v>0.36</v>
          </cell>
          <cell r="G939">
            <v>0</v>
          </cell>
          <cell r="H939">
            <v>0</v>
          </cell>
          <cell r="I939">
            <v>0</v>
          </cell>
          <cell r="J939">
            <v>0</v>
          </cell>
        </row>
        <row r="940">
          <cell r="A940" t="str">
            <v>WZZIE_LPs_CN500S</v>
          </cell>
          <cell r="B940" t="str">
            <v>WZZIE</v>
          </cell>
          <cell r="C940" t="str">
            <v>LPs</v>
          </cell>
          <cell r="D940" t="str">
            <v>CN500S</v>
          </cell>
          <cell r="E940">
            <v>601.20000000000005</v>
          </cell>
          <cell r="F940">
            <v>2818.32</v>
          </cell>
          <cell r="G940">
            <v>608.76</v>
          </cell>
          <cell r="H940">
            <v>307.32</v>
          </cell>
          <cell r="I940">
            <v>1.8</v>
          </cell>
          <cell r="J940">
            <v>0</v>
          </cell>
        </row>
        <row r="941">
          <cell r="A941" t="str">
            <v>CLLOD_Other_BN330S</v>
          </cell>
          <cell r="B941" t="str">
            <v>CLLOD</v>
          </cell>
          <cell r="C941" t="str">
            <v>Other</v>
          </cell>
          <cell r="D941" t="str">
            <v>BN330S</v>
          </cell>
          <cell r="E941">
            <v>108.26310000000001</v>
          </cell>
          <cell r="F941">
            <v>0</v>
          </cell>
          <cell r="G941">
            <v>0</v>
          </cell>
          <cell r="H941">
            <v>0</v>
          </cell>
          <cell r="I941">
            <v>0</v>
          </cell>
          <cell r="J941">
            <v>0</v>
          </cell>
        </row>
        <row r="942">
          <cell r="A942" t="str">
            <v>CLLOD_Other_BN330S</v>
          </cell>
          <cell r="B942" t="str">
            <v>CLLOD</v>
          </cell>
          <cell r="C942" t="str">
            <v>Other</v>
          </cell>
          <cell r="D942" t="str">
            <v>BN330S</v>
          </cell>
          <cell r="E942">
            <v>10.929599999999999</v>
          </cell>
          <cell r="F942">
            <v>0</v>
          </cell>
          <cell r="G942">
            <v>0</v>
          </cell>
          <cell r="H942">
            <v>0</v>
          </cell>
          <cell r="I942">
            <v>0</v>
          </cell>
          <cell r="J942">
            <v>0</v>
          </cell>
        </row>
        <row r="943">
          <cell r="A943" t="str">
            <v>CWWAR_Other_BN330S</v>
          </cell>
          <cell r="B943" t="str">
            <v>CWWAR</v>
          </cell>
          <cell r="C943" t="str">
            <v>Other</v>
          </cell>
          <cell r="D943" t="str">
            <v>BN330S</v>
          </cell>
          <cell r="E943">
            <v>524.94867202800003</v>
          </cell>
          <cell r="F943">
            <v>0</v>
          </cell>
          <cell r="G943">
            <v>0</v>
          </cell>
          <cell r="H943">
            <v>0</v>
          </cell>
          <cell r="I943">
            <v>0</v>
          </cell>
          <cell r="J943">
            <v>0</v>
          </cell>
        </row>
        <row r="944">
          <cell r="A944" t="str">
            <v>CWWAR_Other_BN330S</v>
          </cell>
          <cell r="B944" t="str">
            <v>CWWAR</v>
          </cell>
          <cell r="C944" t="str">
            <v>Other</v>
          </cell>
          <cell r="D944" t="str">
            <v>BN330S</v>
          </cell>
          <cell r="E944">
            <v>95.735409000000018</v>
          </cell>
          <cell r="F944">
            <v>0</v>
          </cell>
          <cell r="G944">
            <v>0</v>
          </cell>
          <cell r="H944">
            <v>0</v>
          </cell>
          <cell r="I944">
            <v>0</v>
          </cell>
          <cell r="J944">
            <v>0</v>
          </cell>
        </row>
        <row r="945">
          <cell r="A945" t="str">
            <v>EKKIE_Other_BN330S</v>
          </cell>
          <cell r="B945" t="str">
            <v>EKKIE</v>
          </cell>
          <cell r="C945" t="str">
            <v>Other</v>
          </cell>
          <cell r="D945" t="str">
            <v>BN330S</v>
          </cell>
          <cell r="E945">
            <v>188.24540341200003</v>
          </cell>
          <cell r="F945">
            <v>0</v>
          </cell>
          <cell r="G945">
            <v>0</v>
          </cell>
          <cell r="H945">
            <v>0</v>
          </cell>
          <cell r="I945">
            <v>0</v>
          </cell>
          <cell r="J945">
            <v>0</v>
          </cell>
        </row>
        <row r="946">
          <cell r="A946" t="str">
            <v>EKKIE_Other_BN330S</v>
          </cell>
          <cell r="B946" t="str">
            <v>EKKIE</v>
          </cell>
          <cell r="C946" t="str">
            <v>Other</v>
          </cell>
          <cell r="D946" t="str">
            <v>BN330S</v>
          </cell>
          <cell r="E946">
            <v>7.9992000000000001</v>
          </cell>
          <cell r="F946">
            <v>0</v>
          </cell>
          <cell r="G946">
            <v>0</v>
          </cell>
          <cell r="H946">
            <v>0</v>
          </cell>
          <cell r="I946">
            <v>0</v>
          </cell>
          <cell r="J946">
            <v>0</v>
          </cell>
        </row>
        <row r="947">
          <cell r="A947" t="str">
            <v>EKKRA_Other_BN330S</v>
          </cell>
          <cell r="B947" t="str">
            <v>EKKRA</v>
          </cell>
          <cell r="C947" t="str">
            <v>Other</v>
          </cell>
          <cell r="D947" t="str">
            <v>BN330S</v>
          </cell>
          <cell r="E947">
            <v>94.881600000000006</v>
          </cell>
          <cell r="F947">
            <v>0</v>
          </cell>
          <cell r="G947">
            <v>0</v>
          </cell>
          <cell r="H947">
            <v>0</v>
          </cell>
          <cell r="I947">
            <v>0</v>
          </cell>
          <cell r="J947">
            <v>0</v>
          </cell>
        </row>
        <row r="948">
          <cell r="A948" t="str">
            <v>EKKRA_Other_BN330S</v>
          </cell>
          <cell r="B948" t="str">
            <v>EKKRA</v>
          </cell>
          <cell r="C948" t="str">
            <v>Other</v>
          </cell>
          <cell r="D948" t="str">
            <v>BN330S</v>
          </cell>
          <cell r="E948">
            <v>7.8407999999999998</v>
          </cell>
          <cell r="F948">
            <v>0</v>
          </cell>
          <cell r="G948">
            <v>0</v>
          </cell>
          <cell r="H948">
            <v>0</v>
          </cell>
          <cell r="I948">
            <v>0</v>
          </cell>
          <cell r="J948">
            <v>0</v>
          </cell>
        </row>
        <row r="949">
          <cell r="A949" t="str">
            <v>NCGAN_Other_BN330S</v>
          </cell>
          <cell r="B949" t="str">
            <v>NCGAN</v>
          </cell>
          <cell r="C949" t="str">
            <v>Other</v>
          </cell>
          <cell r="D949" t="str">
            <v>BN330S</v>
          </cell>
          <cell r="E949">
            <v>114.11730000000001</v>
          </cell>
          <cell r="F949">
            <v>0</v>
          </cell>
          <cell r="G949">
            <v>0</v>
          </cell>
          <cell r="H949">
            <v>0</v>
          </cell>
          <cell r="I949">
            <v>0</v>
          </cell>
          <cell r="J949">
            <v>0</v>
          </cell>
        </row>
        <row r="950">
          <cell r="A950" t="str">
            <v>NCGAN_Other_BN330S</v>
          </cell>
          <cell r="B950" t="str">
            <v>NCGAN</v>
          </cell>
          <cell r="C950" t="str">
            <v>Other</v>
          </cell>
          <cell r="D950" t="str">
            <v>BN330S</v>
          </cell>
          <cell r="E950">
            <v>10.216799999999999</v>
          </cell>
          <cell r="F950">
            <v>0</v>
          </cell>
          <cell r="G950">
            <v>0</v>
          </cell>
          <cell r="H950">
            <v>0</v>
          </cell>
          <cell r="I950">
            <v>0</v>
          </cell>
          <cell r="J950">
            <v>0</v>
          </cell>
        </row>
        <row r="951">
          <cell r="A951" t="str">
            <v>NCKOS_Other_BN330S</v>
          </cell>
          <cell r="B951" t="str">
            <v>NCKOS</v>
          </cell>
          <cell r="C951" t="str">
            <v>Other</v>
          </cell>
          <cell r="D951" t="str">
            <v>BN330S</v>
          </cell>
          <cell r="E951">
            <v>51.794291999999999</v>
          </cell>
          <cell r="F951">
            <v>0</v>
          </cell>
          <cell r="G951">
            <v>0</v>
          </cell>
          <cell r="H951">
            <v>0</v>
          </cell>
          <cell r="I951">
            <v>0</v>
          </cell>
          <cell r="J951">
            <v>0</v>
          </cell>
        </row>
        <row r="952">
          <cell r="A952" t="str">
            <v>NCKOS_Other_BN330S</v>
          </cell>
          <cell r="B952" t="str">
            <v>NCKOS</v>
          </cell>
          <cell r="C952" t="str">
            <v>Other</v>
          </cell>
          <cell r="D952" t="str">
            <v>BN330S</v>
          </cell>
          <cell r="E952">
            <v>18.532800000000002</v>
          </cell>
          <cell r="F952">
            <v>0</v>
          </cell>
          <cell r="G952">
            <v>0</v>
          </cell>
          <cell r="H952">
            <v>0</v>
          </cell>
          <cell r="I952">
            <v>0</v>
          </cell>
          <cell r="J952">
            <v>0</v>
          </cell>
        </row>
        <row r="953">
          <cell r="A953" t="str">
            <v>NCSCZ_Other_BN330S</v>
          </cell>
          <cell r="B953" t="str">
            <v>NCSCZ</v>
          </cell>
          <cell r="C953" t="str">
            <v>Other</v>
          </cell>
          <cell r="D953" t="str">
            <v>BN330S</v>
          </cell>
          <cell r="E953">
            <v>16.554779999999997</v>
          </cell>
          <cell r="F953">
            <v>0</v>
          </cell>
          <cell r="G953">
            <v>0</v>
          </cell>
          <cell r="H953">
            <v>0</v>
          </cell>
          <cell r="I953">
            <v>0</v>
          </cell>
          <cell r="J953">
            <v>0</v>
          </cell>
        </row>
        <row r="954">
          <cell r="A954" t="str">
            <v>NCSCZ_Other_BN330S</v>
          </cell>
          <cell r="B954" t="str">
            <v>NCSCZ</v>
          </cell>
          <cell r="C954" t="str">
            <v>Other</v>
          </cell>
          <cell r="D954" t="str">
            <v>BN330S</v>
          </cell>
          <cell r="E954">
            <v>8.6592000000000002</v>
          </cell>
          <cell r="F954">
            <v>0</v>
          </cell>
          <cell r="G954">
            <v>0</v>
          </cell>
          <cell r="H954">
            <v>0</v>
          </cell>
          <cell r="I954">
            <v>0</v>
          </cell>
          <cell r="J954">
            <v>0</v>
          </cell>
        </row>
        <row r="955">
          <cell r="A955" t="str">
            <v>NKOLS_Other_BN330S</v>
          </cell>
          <cell r="B955" t="str">
            <v>NKOLS</v>
          </cell>
          <cell r="C955" t="str">
            <v>Other</v>
          </cell>
          <cell r="D955" t="str">
            <v>BN330S</v>
          </cell>
          <cell r="E955">
            <v>79.509814560000009</v>
          </cell>
          <cell r="F955">
            <v>0</v>
          </cell>
          <cell r="G955">
            <v>0</v>
          </cell>
          <cell r="H955">
            <v>0</v>
          </cell>
          <cell r="I955">
            <v>0</v>
          </cell>
          <cell r="J955">
            <v>0</v>
          </cell>
        </row>
        <row r="956">
          <cell r="A956" t="str">
            <v>NKOLS_Other_BN330S</v>
          </cell>
          <cell r="B956" t="str">
            <v>NKOLS</v>
          </cell>
          <cell r="C956" t="str">
            <v>Other</v>
          </cell>
          <cell r="D956" t="str">
            <v>BN330S</v>
          </cell>
          <cell r="E956">
            <v>7.1280000000000001</v>
          </cell>
          <cell r="F956">
            <v>0</v>
          </cell>
          <cell r="G956">
            <v>0</v>
          </cell>
          <cell r="H956">
            <v>0</v>
          </cell>
          <cell r="I956">
            <v>0</v>
          </cell>
          <cell r="J956">
            <v>0</v>
          </cell>
        </row>
        <row r="957">
          <cell r="A957" t="str">
            <v>NKTOR_Other_BN330S</v>
          </cell>
          <cell r="B957" t="str">
            <v>NKTOR</v>
          </cell>
          <cell r="C957" t="str">
            <v>Other</v>
          </cell>
          <cell r="D957" t="str">
            <v>BN330S</v>
          </cell>
          <cell r="E957">
            <v>285.42888000000005</v>
          </cell>
          <cell r="F957">
            <v>0</v>
          </cell>
          <cell r="G957">
            <v>0</v>
          </cell>
          <cell r="H957">
            <v>0</v>
          </cell>
          <cell r="I957">
            <v>0</v>
          </cell>
          <cell r="J957">
            <v>0</v>
          </cell>
        </row>
        <row r="958">
          <cell r="A958" t="str">
            <v>NKTOR_Other_BN330S</v>
          </cell>
          <cell r="B958" t="str">
            <v>NKTOR</v>
          </cell>
          <cell r="C958" t="str">
            <v>Other</v>
          </cell>
          <cell r="D958" t="str">
            <v>BN330S</v>
          </cell>
          <cell r="E958">
            <v>9.9824999999999999</v>
          </cell>
          <cell r="F958">
            <v>0</v>
          </cell>
          <cell r="G958">
            <v>0</v>
          </cell>
          <cell r="H958">
            <v>0</v>
          </cell>
          <cell r="I958">
            <v>0</v>
          </cell>
          <cell r="J958">
            <v>0</v>
          </cell>
        </row>
        <row r="959">
          <cell r="A959" t="str">
            <v>SKTYC_Other_BN330S</v>
          </cell>
          <cell r="B959" t="str">
            <v>SKTYC</v>
          </cell>
          <cell r="C959" t="str">
            <v>Other</v>
          </cell>
          <cell r="D959" t="str">
            <v>BN330S</v>
          </cell>
          <cell r="E959">
            <v>273.24</v>
          </cell>
          <cell r="F959">
            <v>0</v>
          </cell>
          <cell r="G959">
            <v>0</v>
          </cell>
          <cell r="H959">
            <v>0</v>
          </cell>
          <cell r="I959">
            <v>0</v>
          </cell>
          <cell r="J959">
            <v>0</v>
          </cell>
        </row>
        <row r="960">
          <cell r="A960" t="str">
            <v>SKTYC_Other_BN330S</v>
          </cell>
          <cell r="B960" t="str">
            <v>SKTYC</v>
          </cell>
          <cell r="C960" t="str">
            <v>Other</v>
          </cell>
          <cell r="D960" t="str">
            <v>BN330S</v>
          </cell>
          <cell r="E960">
            <v>55.836000000000006</v>
          </cell>
          <cell r="F960">
            <v>0</v>
          </cell>
          <cell r="G960">
            <v>0</v>
          </cell>
          <cell r="H960">
            <v>0</v>
          </cell>
          <cell r="I960">
            <v>0</v>
          </cell>
          <cell r="J960">
            <v>0</v>
          </cell>
        </row>
        <row r="961">
          <cell r="A961" t="str">
            <v>SOOPO_Other_BN330S</v>
          </cell>
          <cell r="B961" t="str">
            <v>SOOPO</v>
          </cell>
          <cell r="C961" t="str">
            <v>Other</v>
          </cell>
          <cell r="D961" t="str">
            <v>BN330S</v>
          </cell>
          <cell r="E961">
            <v>114.91920000000002</v>
          </cell>
          <cell r="F961">
            <v>0</v>
          </cell>
          <cell r="G961">
            <v>0</v>
          </cell>
          <cell r="H961">
            <v>0</v>
          </cell>
          <cell r="I961">
            <v>0</v>
          </cell>
          <cell r="J961">
            <v>0</v>
          </cell>
        </row>
        <row r="962">
          <cell r="A962" t="str">
            <v>SOOPO_Other_BN330S</v>
          </cell>
          <cell r="B962" t="str">
            <v>SOOPO</v>
          </cell>
          <cell r="C962" t="str">
            <v>Other</v>
          </cell>
          <cell r="D962" t="str">
            <v>BN330S</v>
          </cell>
          <cell r="E962">
            <v>2.1384000000000003</v>
          </cell>
          <cell r="F962">
            <v>0</v>
          </cell>
          <cell r="G962">
            <v>0</v>
          </cell>
          <cell r="H962">
            <v>0</v>
          </cell>
          <cell r="I962">
            <v>0</v>
          </cell>
          <cell r="J962">
            <v>0</v>
          </cell>
        </row>
        <row r="963">
          <cell r="A963" t="str">
            <v>WOOST_Other_BN330S</v>
          </cell>
          <cell r="B963" t="str">
            <v>WOOST</v>
          </cell>
          <cell r="C963" t="str">
            <v>Other</v>
          </cell>
          <cell r="D963" t="str">
            <v>BN330S</v>
          </cell>
          <cell r="E963">
            <v>87.201840000000018</v>
          </cell>
          <cell r="F963">
            <v>0</v>
          </cell>
          <cell r="G963">
            <v>0</v>
          </cell>
          <cell r="H963">
            <v>0</v>
          </cell>
          <cell r="I963">
            <v>0</v>
          </cell>
          <cell r="J963">
            <v>0</v>
          </cell>
        </row>
        <row r="964">
          <cell r="A964" t="str">
            <v>WOOST_Other_BN330S</v>
          </cell>
          <cell r="B964" t="str">
            <v>WOOST</v>
          </cell>
          <cell r="C964" t="str">
            <v>Other</v>
          </cell>
          <cell r="D964" t="str">
            <v>BN330S</v>
          </cell>
          <cell r="E964">
            <v>19.007999999999999</v>
          </cell>
          <cell r="F964">
            <v>0</v>
          </cell>
          <cell r="G964">
            <v>0</v>
          </cell>
          <cell r="H964">
            <v>0</v>
          </cell>
          <cell r="I964">
            <v>0</v>
          </cell>
          <cell r="J964">
            <v>0</v>
          </cell>
        </row>
        <row r="965">
          <cell r="A965" t="str">
            <v>WPPIL_Other_BN330S</v>
          </cell>
          <cell r="B965" t="str">
            <v>WPPIL</v>
          </cell>
          <cell r="C965" t="str">
            <v>Other</v>
          </cell>
          <cell r="D965" t="str">
            <v>BN330S</v>
          </cell>
          <cell r="E965">
            <v>58.433099999999996</v>
          </cell>
          <cell r="F965">
            <v>0</v>
          </cell>
          <cell r="G965">
            <v>0</v>
          </cell>
          <cell r="H965">
            <v>0</v>
          </cell>
          <cell r="I965">
            <v>0</v>
          </cell>
          <cell r="J965">
            <v>0</v>
          </cell>
        </row>
        <row r="966">
          <cell r="A966" t="str">
            <v>WPPIL_Other_BN330S</v>
          </cell>
          <cell r="B966" t="str">
            <v>WPPIL</v>
          </cell>
          <cell r="C966" t="str">
            <v>Other</v>
          </cell>
          <cell r="D966" t="str">
            <v>BN330S</v>
          </cell>
          <cell r="E966">
            <v>19.404</v>
          </cell>
          <cell r="F966">
            <v>0</v>
          </cell>
          <cell r="G966">
            <v>0</v>
          </cell>
          <cell r="H966">
            <v>0</v>
          </cell>
          <cell r="I966">
            <v>0</v>
          </cell>
          <cell r="J966">
            <v>0</v>
          </cell>
        </row>
        <row r="967">
          <cell r="A967" t="str">
            <v>WPPOZ_Other_BN330S</v>
          </cell>
          <cell r="B967" t="str">
            <v>WPPOZ</v>
          </cell>
          <cell r="C967" t="str">
            <v>Other</v>
          </cell>
          <cell r="D967" t="str">
            <v>BN330S</v>
          </cell>
          <cell r="E967">
            <v>940.5</v>
          </cell>
          <cell r="F967">
            <v>0</v>
          </cell>
          <cell r="G967">
            <v>0</v>
          </cell>
          <cell r="H967">
            <v>0</v>
          </cell>
          <cell r="I967">
            <v>0</v>
          </cell>
          <cell r="J967">
            <v>0</v>
          </cell>
        </row>
        <row r="968">
          <cell r="A968" t="str">
            <v>WPPOZ_Other_BN330S</v>
          </cell>
          <cell r="B968" t="str">
            <v>WPPOZ</v>
          </cell>
          <cell r="C968" t="str">
            <v>Other</v>
          </cell>
          <cell r="D968" t="str">
            <v>BN330S</v>
          </cell>
          <cell r="E968">
            <v>116.0214</v>
          </cell>
          <cell r="F968">
            <v>0</v>
          </cell>
          <cell r="G968">
            <v>0</v>
          </cell>
          <cell r="H968">
            <v>0</v>
          </cell>
          <cell r="I968">
            <v>0</v>
          </cell>
          <cell r="J968">
            <v>0</v>
          </cell>
        </row>
        <row r="969">
          <cell r="A969" t="str">
            <v>WWBL_Other_BN330S</v>
          </cell>
          <cell r="B969" t="str">
            <v>WWBL</v>
          </cell>
          <cell r="C969" t="str">
            <v>Other</v>
          </cell>
          <cell r="D969" t="str">
            <v>BN330S</v>
          </cell>
          <cell r="E969">
            <v>56.529000000000003</v>
          </cell>
          <cell r="F969">
            <v>0</v>
          </cell>
          <cell r="G969">
            <v>0</v>
          </cell>
          <cell r="H969">
            <v>0</v>
          </cell>
          <cell r="I969">
            <v>0</v>
          </cell>
          <cell r="J969">
            <v>0</v>
          </cell>
        </row>
        <row r="970">
          <cell r="A970" t="str">
            <v>WWBL_Other_BN330S</v>
          </cell>
          <cell r="B970" t="str">
            <v>WWBL</v>
          </cell>
          <cell r="C970" t="str">
            <v>Other</v>
          </cell>
          <cell r="D970" t="str">
            <v>BN330S</v>
          </cell>
          <cell r="E970">
            <v>19.8</v>
          </cell>
          <cell r="F970">
            <v>0</v>
          </cell>
          <cell r="G970">
            <v>0</v>
          </cell>
          <cell r="H970">
            <v>0</v>
          </cell>
          <cell r="I970">
            <v>0</v>
          </cell>
          <cell r="J970">
            <v>0</v>
          </cell>
        </row>
        <row r="971">
          <cell r="A971" t="str">
            <v>WWWRO_Other_BN330S</v>
          </cell>
          <cell r="B971" t="str">
            <v>WWWRO</v>
          </cell>
          <cell r="C971" t="str">
            <v>Other</v>
          </cell>
          <cell r="D971" t="str">
            <v>BN330S</v>
          </cell>
          <cell r="E971">
            <v>232.234959</v>
          </cell>
          <cell r="F971">
            <v>0</v>
          </cell>
          <cell r="G971">
            <v>0</v>
          </cell>
          <cell r="H971">
            <v>0</v>
          </cell>
          <cell r="I971">
            <v>0</v>
          </cell>
          <cell r="J971">
            <v>0</v>
          </cell>
        </row>
        <row r="972">
          <cell r="A972" t="str">
            <v>WWWRO_Other_BN330S</v>
          </cell>
          <cell r="B972" t="str">
            <v>WWWRO</v>
          </cell>
          <cell r="C972" t="str">
            <v>Other</v>
          </cell>
          <cell r="D972" t="str">
            <v>BN330S</v>
          </cell>
          <cell r="E972">
            <v>47.762946000000007</v>
          </cell>
          <cell r="F972">
            <v>0</v>
          </cell>
          <cell r="G972">
            <v>0</v>
          </cell>
          <cell r="H972">
            <v>0</v>
          </cell>
          <cell r="I972">
            <v>0</v>
          </cell>
          <cell r="J972">
            <v>0</v>
          </cell>
        </row>
        <row r="973">
          <cell r="A973" t="str">
            <v>CLLOD_Other_BR500E</v>
          </cell>
          <cell r="B973" t="str">
            <v>CLLOD</v>
          </cell>
          <cell r="C973" t="str">
            <v>Other</v>
          </cell>
          <cell r="D973" t="str">
            <v>BR500E</v>
          </cell>
          <cell r="E973">
            <v>564.69500000000005</v>
          </cell>
          <cell r="F973">
            <v>0</v>
          </cell>
          <cell r="G973">
            <v>0</v>
          </cell>
          <cell r="H973">
            <v>0</v>
          </cell>
          <cell r="I973">
            <v>0</v>
          </cell>
          <cell r="J973">
            <v>0</v>
          </cell>
        </row>
        <row r="974">
          <cell r="A974" t="str">
            <v>CLLOD_Other_BR500E</v>
          </cell>
          <cell r="B974" t="str">
            <v>CLLOD</v>
          </cell>
          <cell r="C974" t="str">
            <v>Other</v>
          </cell>
          <cell r="D974" t="str">
            <v>BR500E</v>
          </cell>
          <cell r="E974">
            <v>37.799999999999997</v>
          </cell>
          <cell r="F974">
            <v>0</v>
          </cell>
          <cell r="G974">
            <v>0</v>
          </cell>
          <cell r="H974">
            <v>0</v>
          </cell>
          <cell r="I974">
            <v>0</v>
          </cell>
          <cell r="J974">
            <v>0</v>
          </cell>
        </row>
        <row r="975">
          <cell r="A975" t="str">
            <v>CWWAR_Other_BR500E</v>
          </cell>
          <cell r="B975" t="str">
            <v>CWWAR</v>
          </cell>
          <cell r="C975" t="str">
            <v>Other</v>
          </cell>
          <cell r="D975" t="str">
            <v>BR500E</v>
          </cell>
          <cell r="E975">
            <v>604.90491800000007</v>
          </cell>
          <cell r="F975">
            <v>0</v>
          </cell>
          <cell r="G975">
            <v>0</v>
          </cell>
          <cell r="H975">
            <v>0</v>
          </cell>
          <cell r="I975">
            <v>0</v>
          </cell>
          <cell r="J975">
            <v>0</v>
          </cell>
        </row>
        <row r="976">
          <cell r="A976" t="str">
            <v>CWWAR_Other_BR500E</v>
          </cell>
          <cell r="B976" t="str">
            <v>CWWAR</v>
          </cell>
          <cell r="C976" t="str">
            <v>Other</v>
          </cell>
          <cell r="D976" t="str">
            <v>BR500E</v>
          </cell>
          <cell r="E976">
            <v>72.5</v>
          </cell>
          <cell r="F976">
            <v>0</v>
          </cell>
          <cell r="G976">
            <v>0</v>
          </cell>
          <cell r="H976">
            <v>0</v>
          </cell>
          <cell r="I976">
            <v>0</v>
          </cell>
          <cell r="J976">
            <v>0</v>
          </cell>
        </row>
        <row r="977">
          <cell r="A977" t="str">
            <v>EKKIE_Other_BR500E</v>
          </cell>
          <cell r="B977" t="str">
            <v>EKKIE</v>
          </cell>
          <cell r="C977" t="str">
            <v>Other</v>
          </cell>
          <cell r="D977" t="str">
            <v>BR500E</v>
          </cell>
          <cell r="E977">
            <v>806.39870000000019</v>
          </cell>
          <cell r="F977">
            <v>0</v>
          </cell>
          <cell r="G977">
            <v>0</v>
          </cell>
          <cell r="H977">
            <v>0</v>
          </cell>
          <cell r="I977">
            <v>0</v>
          </cell>
          <cell r="J977">
            <v>0</v>
          </cell>
        </row>
        <row r="978">
          <cell r="A978" t="str">
            <v>EKKIE_Other_BR500E</v>
          </cell>
          <cell r="B978" t="str">
            <v>EKKIE</v>
          </cell>
          <cell r="C978" t="str">
            <v>Other</v>
          </cell>
          <cell r="D978" t="str">
            <v>BR500E</v>
          </cell>
          <cell r="E978">
            <v>25</v>
          </cell>
          <cell r="F978">
            <v>0</v>
          </cell>
          <cell r="G978">
            <v>0</v>
          </cell>
          <cell r="H978">
            <v>0</v>
          </cell>
          <cell r="I978">
            <v>0</v>
          </cell>
          <cell r="J978">
            <v>0</v>
          </cell>
        </row>
        <row r="979">
          <cell r="A979" t="str">
            <v>EKKRA_Other_BR500E</v>
          </cell>
          <cell r="B979" t="str">
            <v>EKKRA</v>
          </cell>
          <cell r="C979" t="str">
            <v>Other</v>
          </cell>
          <cell r="D979" t="str">
            <v>BR500E</v>
          </cell>
          <cell r="E979">
            <v>745</v>
          </cell>
          <cell r="F979">
            <v>0</v>
          </cell>
          <cell r="G979">
            <v>0</v>
          </cell>
          <cell r="H979">
            <v>0</v>
          </cell>
          <cell r="I979">
            <v>0</v>
          </cell>
          <cell r="J979">
            <v>0</v>
          </cell>
        </row>
        <row r="980">
          <cell r="A980" t="str">
            <v>EKKRA_Other_BR500E</v>
          </cell>
          <cell r="B980" t="str">
            <v>EKKRA</v>
          </cell>
          <cell r="C980" t="str">
            <v>Other</v>
          </cell>
          <cell r="D980" t="str">
            <v>BR500E</v>
          </cell>
          <cell r="E980">
            <v>36.5</v>
          </cell>
          <cell r="F980">
            <v>0</v>
          </cell>
          <cell r="G980">
            <v>0</v>
          </cell>
          <cell r="H980">
            <v>0</v>
          </cell>
          <cell r="I980">
            <v>0</v>
          </cell>
          <cell r="J980">
            <v>0</v>
          </cell>
        </row>
        <row r="981">
          <cell r="A981" t="str">
            <v>NCGAN_Other_BR500E</v>
          </cell>
          <cell r="B981" t="str">
            <v>NCGAN</v>
          </cell>
          <cell r="C981" t="str">
            <v>Other</v>
          </cell>
          <cell r="D981" t="str">
            <v>BR500E</v>
          </cell>
          <cell r="E981">
            <v>339.76</v>
          </cell>
          <cell r="F981">
            <v>0</v>
          </cell>
          <cell r="G981">
            <v>0</v>
          </cell>
          <cell r="H981">
            <v>0</v>
          </cell>
          <cell r="I981">
            <v>0</v>
          </cell>
          <cell r="J981">
            <v>0</v>
          </cell>
        </row>
        <row r="982">
          <cell r="A982" t="str">
            <v>NCGAN_Other_BR500E</v>
          </cell>
          <cell r="B982" t="str">
            <v>NCGAN</v>
          </cell>
          <cell r="C982" t="str">
            <v>Other</v>
          </cell>
          <cell r="D982" t="str">
            <v>BR500E</v>
          </cell>
          <cell r="E982">
            <v>3.1</v>
          </cell>
          <cell r="F982">
            <v>0</v>
          </cell>
          <cell r="G982">
            <v>0</v>
          </cell>
          <cell r="H982">
            <v>0</v>
          </cell>
          <cell r="I982">
            <v>0</v>
          </cell>
          <cell r="J982">
            <v>0</v>
          </cell>
        </row>
        <row r="983">
          <cell r="A983" t="str">
            <v>NCKOS_Other_BR500E</v>
          </cell>
          <cell r="B983" t="str">
            <v>NCKOS</v>
          </cell>
          <cell r="C983" t="str">
            <v>Other</v>
          </cell>
          <cell r="D983" t="str">
            <v>BR500E</v>
          </cell>
          <cell r="E983">
            <v>134.78</v>
          </cell>
          <cell r="F983">
            <v>0</v>
          </cell>
          <cell r="G983">
            <v>0</v>
          </cell>
          <cell r="H983">
            <v>0</v>
          </cell>
          <cell r="I983">
            <v>0</v>
          </cell>
          <cell r="J983">
            <v>0</v>
          </cell>
        </row>
        <row r="984">
          <cell r="A984" t="str">
            <v>NCKOS_Other_BR500E</v>
          </cell>
          <cell r="B984" t="str">
            <v>NCKOS</v>
          </cell>
          <cell r="C984" t="str">
            <v>Other</v>
          </cell>
          <cell r="D984" t="str">
            <v>BR500E</v>
          </cell>
          <cell r="E984">
            <v>8.9</v>
          </cell>
          <cell r="F984">
            <v>0</v>
          </cell>
          <cell r="G984">
            <v>0</v>
          </cell>
          <cell r="H984">
            <v>0</v>
          </cell>
          <cell r="I984">
            <v>0</v>
          </cell>
          <cell r="J984">
            <v>0</v>
          </cell>
        </row>
        <row r="985">
          <cell r="A985" t="str">
            <v>NCSCZ_Other_BR500E</v>
          </cell>
          <cell r="B985" t="str">
            <v>NCSCZ</v>
          </cell>
          <cell r="C985" t="str">
            <v>Other</v>
          </cell>
          <cell r="D985" t="str">
            <v>BR500E</v>
          </cell>
          <cell r="E985">
            <v>11.3</v>
          </cell>
          <cell r="F985">
            <v>0</v>
          </cell>
          <cell r="G985">
            <v>0</v>
          </cell>
          <cell r="H985">
            <v>0</v>
          </cell>
          <cell r="I985">
            <v>0</v>
          </cell>
          <cell r="J985">
            <v>0</v>
          </cell>
        </row>
        <row r="986">
          <cell r="A986" t="str">
            <v>NCSCZ_Other_BR500E</v>
          </cell>
          <cell r="B986" t="str">
            <v>NCSCZ</v>
          </cell>
          <cell r="C986" t="str">
            <v>Other</v>
          </cell>
          <cell r="D986" t="str">
            <v>BR500E</v>
          </cell>
          <cell r="E986">
            <v>11</v>
          </cell>
          <cell r="F986">
            <v>0</v>
          </cell>
          <cell r="G986">
            <v>0</v>
          </cell>
          <cell r="H986">
            <v>0</v>
          </cell>
          <cell r="I986">
            <v>0</v>
          </cell>
          <cell r="J986">
            <v>0</v>
          </cell>
        </row>
        <row r="987">
          <cell r="A987" t="str">
            <v>NKOLS_Other_BR500E</v>
          </cell>
          <cell r="B987" t="str">
            <v>NKOLS</v>
          </cell>
          <cell r="C987" t="str">
            <v>Other</v>
          </cell>
          <cell r="D987" t="str">
            <v>BR500E</v>
          </cell>
          <cell r="E987">
            <v>164.66638200000003</v>
          </cell>
          <cell r="F987">
            <v>0</v>
          </cell>
          <cell r="G987">
            <v>0</v>
          </cell>
          <cell r="H987">
            <v>0</v>
          </cell>
          <cell r="I987">
            <v>0</v>
          </cell>
          <cell r="J987">
            <v>0</v>
          </cell>
        </row>
        <row r="988">
          <cell r="A988" t="str">
            <v>NKOLS_Other_BR500E</v>
          </cell>
          <cell r="B988" t="str">
            <v>NKOLS</v>
          </cell>
          <cell r="C988" t="str">
            <v>Other</v>
          </cell>
          <cell r="D988" t="str">
            <v>BR500E</v>
          </cell>
          <cell r="E988">
            <v>20.399999999999999</v>
          </cell>
          <cell r="F988">
            <v>0</v>
          </cell>
          <cell r="G988">
            <v>0</v>
          </cell>
          <cell r="H988">
            <v>0</v>
          </cell>
          <cell r="I988">
            <v>0</v>
          </cell>
          <cell r="J988">
            <v>0</v>
          </cell>
        </row>
        <row r="989">
          <cell r="A989" t="str">
            <v>NKTOR_Other_BR500E</v>
          </cell>
          <cell r="B989" t="str">
            <v>NKTOR</v>
          </cell>
          <cell r="C989" t="str">
            <v>Other</v>
          </cell>
          <cell r="D989" t="str">
            <v>BR500E</v>
          </cell>
          <cell r="E989">
            <v>711</v>
          </cell>
          <cell r="F989">
            <v>0</v>
          </cell>
          <cell r="G989">
            <v>0</v>
          </cell>
          <cell r="H989">
            <v>0</v>
          </cell>
          <cell r="I989">
            <v>0</v>
          </cell>
          <cell r="J989">
            <v>0</v>
          </cell>
        </row>
        <row r="990">
          <cell r="A990" t="str">
            <v>NKTOR_Other_BR500E</v>
          </cell>
          <cell r="B990" t="str">
            <v>NKTOR</v>
          </cell>
          <cell r="C990" t="str">
            <v>Other</v>
          </cell>
          <cell r="D990" t="str">
            <v>BR500E</v>
          </cell>
          <cell r="E990">
            <v>17.2</v>
          </cell>
          <cell r="F990">
            <v>0</v>
          </cell>
          <cell r="G990">
            <v>0</v>
          </cell>
          <cell r="H990">
            <v>0</v>
          </cell>
          <cell r="I990">
            <v>0</v>
          </cell>
          <cell r="J990">
            <v>0</v>
          </cell>
        </row>
        <row r="991">
          <cell r="A991" t="str">
            <v>SKTYC_Other_BR500E</v>
          </cell>
          <cell r="B991" t="str">
            <v>SKTYC</v>
          </cell>
          <cell r="C991" t="str">
            <v>Other</v>
          </cell>
          <cell r="D991" t="str">
            <v>BR500E</v>
          </cell>
          <cell r="E991">
            <v>5561.9</v>
          </cell>
          <cell r="F991">
            <v>0</v>
          </cell>
          <cell r="G991">
            <v>0</v>
          </cell>
          <cell r="H991">
            <v>0</v>
          </cell>
          <cell r="I991">
            <v>0</v>
          </cell>
          <cell r="J991">
            <v>0</v>
          </cell>
        </row>
        <row r="992">
          <cell r="A992" t="str">
            <v>SKTYC_Other_BR500E</v>
          </cell>
          <cell r="B992" t="str">
            <v>SKTYC</v>
          </cell>
          <cell r="C992" t="str">
            <v>Other</v>
          </cell>
          <cell r="D992" t="str">
            <v>BR500E</v>
          </cell>
          <cell r="E992">
            <v>683</v>
          </cell>
          <cell r="F992">
            <v>0</v>
          </cell>
          <cell r="G992">
            <v>0</v>
          </cell>
          <cell r="H992">
            <v>0</v>
          </cell>
          <cell r="I992">
            <v>0</v>
          </cell>
          <cell r="J992">
            <v>0</v>
          </cell>
        </row>
        <row r="993">
          <cell r="A993" t="str">
            <v>SOOPO_Other_BR500E</v>
          </cell>
          <cell r="B993" t="str">
            <v>SOOPO</v>
          </cell>
          <cell r="C993" t="str">
            <v>Other</v>
          </cell>
          <cell r="D993" t="str">
            <v>BR500E</v>
          </cell>
          <cell r="E993">
            <v>586.6</v>
          </cell>
          <cell r="F993">
            <v>0</v>
          </cell>
          <cell r="G993">
            <v>0</v>
          </cell>
          <cell r="H993">
            <v>0</v>
          </cell>
          <cell r="I993">
            <v>0</v>
          </cell>
          <cell r="J993">
            <v>0</v>
          </cell>
        </row>
        <row r="994">
          <cell r="A994" t="str">
            <v>SOOPO_Other_BR500E</v>
          </cell>
          <cell r="B994" t="str">
            <v>SOOPO</v>
          </cell>
          <cell r="C994" t="str">
            <v>Other</v>
          </cell>
          <cell r="D994" t="str">
            <v>BR500E</v>
          </cell>
          <cell r="E994">
            <v>51.7</v>
          </cell>
          <cell r="F994">
            <v>0</v>
          </cell>
          <cell r="G994">
            <v>0</v>
          </cell>
          <cell r="H994">
            <v>0</v>
          </cell>
          <cell r="I994">
            <v>0</v>
          </cell>
          <cell r="J994">
            <v>0</v>
          </cell>
        </row>
        <row r="995">
          <cell r="A995" t="str">
            <v>WOOST_Other_BR500E</v>
          </cell>
          <cell r="B995" t="str">
            <v>WOOST</v>
          </cell>
          <cell r="C995" t="str">
            <v>Other</v>
          </cell>
          <cell r="D995" t="str">
            <v>BR500E</v>
          </cell>
          <cell r="E995">
            <v>283.85000000000002</v>
          </cell>
          <cell r="F995">
            <v>0</v>
          </cell>
          <cell r="G995">
            <v>0</v>
          </cell>
          <cell r="H995">
            <v>0</v>
          </cell>
          <cell r="I995">
            <v>0</v>
          </cell>
          <cell r="J995">
            <v>0</v>
          </cell>
        </row>
        <row r="996">
          <cell r="A996" t="str">
            <v>WOOST_Other_BR500E</v>
          </cell>
          <cell r="B996" t="str">
            <v>WOOST</v>
          </cell>
          <cell r="C996" t="str">
            <v>Other</v>
          </cell>
          <cell r="D996" t="str">
            <v>BR500E</v>
          </cell>
          <cell r="E996">
            <v>16.3</v>
          </cell>
          <cell r="F996">
            <v>0</v>
          </cell>
          <cell r="G996">
            <v>0</v>
          </cell>
          <cell r="H996">
            <v>0</v>
          </cell>
          <cell r="I996">
            <v>0</v>
          </cell>
          <cell r="J996">
            <v>0</v>
          </cell>
        </row>
        <row r="997">
          <cell r="A997" t="str">
            <v>WPPIL_Other_BR500E</v>
          </cell>
          <cell r="B997" t="str">
            <v>WPPIL</v>
          </cell>
          <cell r="C997" t="str">
            <v>Other</v>
          </cell>
          <cell r="D997" t="str">
            <v>BR500E</v>
          </cell>
          <cell r="E997">
            <v>203.3</v>
          </cell>
          <cell r="F997">
            <v>0</v>
          </cell>
          <cell r="G997">
            <v>0</v>
          </cell>
          <cell r="H997">
            <v>0</v>
          </cell>
          <cell r="I997">
            <v>0</v>
          </cell>
          <cell r="J997">
            <v>0</v>
          </cell>
        </row>
        <row r="998">
          <cell r="A998" t="str">
            <v>WPPIL_Other_BR500E</v>
          </cell>
          <cell r="B998" t="str">
            <v>WPPIL</v>
          </cell>
          <cell r="C998" t="str">
            <v>Other</v>
          </cell>
          <cell r="D998" t="str">
            <v>BR500E</v>
          </cell>
          <cell r="E998">
            <v>18.100000000000001</v>
          </cell>
          <cell r="F998">
            <v>0</v>
          </cell>
          <cell r="G998">
            <v>0</v>
          </cell>
          <cell r="H998">
            <v>0</v>
          </cell>
          <cell r="I998">
            <v>0</v>
          </cell>
          <cell r="J998">
            <v>0</v>
          </cell>
        </row>
        <row r="999">
          <cell r="A999" t="str">
            <v>WPPOZ_Other_BR500E</v>
          </cell>
          <cell r="B999" t="str">
            <v>WPPOZ</v>
          </cell>
          <cell r="C999" t="str">
            <v>Other</v>
          </cell>
          <cell r="D999" t="str">
            <v>BR500E</v>
          </cell>
          <cell r="E999">
            <v>1553.8</v>
          </cell>
          <cell r="F999">
            <v>0</v>
          </cell>
          <cell r="G999">
            <v>0</v>
          </cell>
          <cell r="H999">
            <v>0</v>
          </cell>
          <cell r="I999">
            <v>0</v>
          </cell>
          <cell r="J999">
            <v>0</v>
          </cell>
        </row>
        <row r="1000">
          <cell r="A1000" t="str">
            <v>WPPOZ_Other_BR500E</v>
          </cell>
          <cell r="B1000" t="str">
            <v>WPPOZ</v>
          </cell>
          <cell r="C1000" t="str">
            <v>Other</v>
          </cell>
          <cell r="D1000" t="str">
            <v>BR500E</v>
          </cell>
          <cell r="E1000">
            <v>18</v>
          </cell>
          <cell r="F1000">
            <v>0</v>
          </cell>
          <cell r="G1000">
            <v>0</v>
          </cell>
          <cell r="H1000">
            <v>0</v>
          </cell>
          <cell r="I1000">
            <v>0</v>
          </cell>
          <cell r="J1000">
            <v>0</v>
          </cell>
        </row>
        <row r="1001">
          <cell r="A1001" t="str">
            <v>WWBL_Other_BR500E</v>
          </cell>
          <cell r="B1001" t="str">
            <v>WWBL</v>
          </cell>
          <cell r="C1001" t="str">
            <v>Other</v>
          </cell>
          <cell r="D1001" t="str">
            <v>BR500E</v>
          </cell>
          <cell r="E1001">
            <v>256.10000000000002</v>
          </cell>
          <cell r="F1001">
            <v>0</v>
          </cell>
          <cell r="G1001">
            <v>0</v>
          </cell>
          <cell r="H1001">
            <v>0</v>
          </cell>
          <cell r="I1001">
            <v>0</v>
          </cell>
          <cell r="J1001">
            <v>0</v>
          </cell>
        </row>
        <row r="1002">
          <cell r="A1002" t="str">
            <v>WWBL_Other_BR500E</v>
          </cell>
          <cell r="B1002" t="str">
            <v>WWBL</v>
          </cell>
          <cell r="C1002" t="str">
            <v>Other</v>
          </cell>
          <cell r="D1002" t="str">
            <v>BR500E</v>
          </cell>
          <cell r="E1002">
            <v>16.7</v>
          </cell>
          <cell r="F1002">
            <v>0</v>
          </cell>
          <cell r="G1002">
            <v>0</v>
          </cell>
          <cell r="H1002">
            <v>0</v>
          </cell>
          <cell r="I1002">
            <v>0</v>
          </cell>
          <cell r="J1002">
            <v>0</v>
          </cell>
        </row>
        <row r="1003">
          <cell r="A1003" t="str">
            <v>WWWRO_Other_BR500E</v>
          </cell>
          <cell r="B1003" t="str">
            <v>WWWRO</v>
          </cell>
          <cell r="C1003" t="str">
            <v>Other</v>
          </cell>
          <cell r="D1003" t="str">
            <v>BR500E</v>
          </cell>
          <cell r="E1003">
            <v>261.52999999999997</v>
          </cell>
          <cell r="F1003">
            <v>0</v>
          </cell>
          <cell r="G1003">
            <v>0</v>
          </cell>
          <cell r="H1003">
            <v>0</v>
          </cell>
          <cell r="I1003">
            <v>0</v>
          </cell>
          <cell r="J1003">
            <v>0</v>
          </cell>
        </row>
        <row r="1004">
          <cell r="A1004" t="str">
            <v>WWWRO_Other_BR500E</v>
          </cell>
          <cell r="B1004" t="str">
            <v>WWWRO</v>
          </cell>
          <cell r="C1004" t="str">
            <v>Other</v>
          </cell>
          <cell r="D1004" t="str">
            <v>BR500E</v>
          </cell>
          <cell r="E1004">
            <v>15.6</v>
          </cell>
          <cell r="F1004">
            <v>0</v>
          </cell>
          <cell r="G1004">
            <v>0</v>
          </cell>
          <cell r="H1004">
            <v>0</v>
          </cell>
          <cell r="I1004">
            <v>0</v>
          </cell>
          <cell r="J1004">
            <v>0</v>
          </cell>
        </row>
        <row r="1005">
          <cell r="A1005" t="str">
            <v>EKKIE_Other_DR030KG</v>
          </cell>
          <cell r="B1005" t="str">
            <v>EKKIE</v>
          </cell>
          <cell r="C1005" t="str">
            <v>Other</v>
          </cell>
          <cell r="D1005" t="str">
            <v>DR030KG</v>
          </cell>
          <cell r="E1005">
            <v>18</v>
          </cell>
          <cell r="F1005">
            <v>0</v>
          </cell>
          <cell r="G1005">
            <v>0</v>
          </cell>
          <cell r="H1005">
            <v>0</v>
          </cell>
          <cell r="I1005">
            <v>0</v>
          </cell>
          <cell r="J1005">
            <v>0</v>
          </cell>
        </row>
        <row r="1006">
          <cell r="A1006" t="str">
            <v>EKKRA_Other_DR030KG</v>
          </cell>
          <cell r="B1006" t="str">
            <v>EKKRA</v>
          </cell>
          <cell r="C1006" t="str">
            <v>Other</v>
          </cell>
          <cell r="D1006" t="str">
            <v>DR030KG</v>
          </cell>
          <cell r="E1006">
            <v>36.6</v>
          </cell>
          <cell r="F1006">
            <v>0</v>
          </cell>
          <cell r="G1006">
            <v>0</v>
          </cell>
          <cell r="H1006">
            <v>0</v>
          </cell>
          <cell r="I1006">
            <v>0</v>
          </cell>
          <cell r="J1006">
            <v>0</v>
          </cell>
        </row>
        <row r="1007">
          <cell r="A1007" t="str">
            <v>SKTYC_Other_DR030KG</v>
          </cell>
          <cell r="B1007" t="str">
            <v>SKTYC</v>
          </cell>
          <cell r="C1007" t="str">
            <v>Other</v>
          </cell>
          <cell r="D1007" t="str">
            <v>DR030KG</v>
          </cell>
          <cell r="E1007">
            <v>210.9</v>
          </cell>
          <cell r="F1007">
            <v>0</v>
          </cell>
          <cell r="G1007">
            <v>0</v>
          </cell>
          <cell r="H1007">
            <v>0</v>
          </cell>
          <cell r="I1007">
            <v>0</v>
          </cell>
          <cell r="J1007">
            <v>0</v>
          </cell>
        </row>
        <row r="1008">
          <cell r="A1008" t="str">
            <v>SOOPO_Other_DR030KG</v>
          </cell>
          <cell r="B1008" t="str">
            <v>SOOPO</v>
          </cell>
          <cell r="C1008" t="str">
            <v>Other</v>
          </cell>
          <cell r="D1008" t="str">
            <v>DR030KG</v>
          </cell>
          <cell r="E1008">
            <v>1.5</v>
          </cell>
          <cell r="F1008">
            <v>0</v>
          </cell>
          <cell r="G1008">
            <v>0</v>
          </cell>
          <cell r="H1008">
            <v>0</v>
          </cell>
          <cell r="I1008">
            <v>0</v>
          </cell>
          <cell r="J1008">
            <v>0</v>
          </cell>
        </row>
        <row r="1009">
          <cell r="A1009" t="str">
            <v>WWWRO_Other_DR030KG</v>
          </cell>
          <cell r="B1009" t="str">
            <v>WWWRO</v>
          </cell>
          <cell r="C1009" t="str">
            <v>Other</v>
          </cell>
          <cell r="D1009" t="str">
            <v>DR030KG</v>
          </cell>
          <cell r="E1009">
            <v>21.6</v>
          </cell>
          <cell r="F1009">
            <v>0</v>
          </cell>
          <cell r="G1009">
            <v>0</v>
          </cell>
          <cell r="H1009">
            <v>0</v>
          </cell>
          <cell r="I1009">
            <v>0</v>
          </cell>
          <cell r="J1009">
            <v>0</v>
          </cell>
        </row>
        <row r="1010">
          <cell r="A1010" t="str">
            <v>EKKIE_Other_DR050KG</v>
          </cell>
          <cell r="B1010" t="str">
            <v>EKKIE</v>
          </cell>
          <cell r="C1010" t="str">
            <v>Other</v>
          </cell>
          <cell r="D1010" t="str">
            <v>DR050KG</v>
          </cell>
          <cell r="E1010">
            <v>24</v>
          </cell>
          <cell r="F1010">
            <v>0</v>
          </cell>
          <cell r="G1010">
            <v>0</v>
          </cell>
          <cell r="H1010">
            <v>0</v>
          </cell>
          <cell r="I1010">
            <v>0</v>
          </cell>
          <cell r="J1010">
            <v>0</v>
          </cell>
        </row>
        <row r="1011">
          <cell r="A1011" t="str">
            <v>EKKRA_Other_DR050KG</v>
          </cell>
          <cell r="B1011" t="str">
            <v>EKKRA</v>
          </cell>
          <cell r="C1011" t="str">
            <v>Other</v>
          </cell>
          <cell r="D1011" t="str">
            <v>DR050KG</v>
          </cell>
          <cell r="E1011">
            <v>67</v>
          </cell>
          <cell r="F1011">
            <v>0</v>
          </cell>
          <cell r="G1011">
            <v>0</v>
          </cell>
          <cell r="H1011">
            <v>0</v>
          </cell>
          <cell r="I1011">
            <v>0</v>
          </cell>
          <cell r="J1011">
            <v>0</v>
          </cell>
        </row>
        <row r="1012">
          <cell r="A1012" t="str">
            <v>SKTYC_Other_DR050KG</v>
          </cell>
          <cell r="B1012" t="str">
            <v>SKTYC</v>
          </cell>
          <cell r="C1012" t="str">
            <v>Other</v>
          </cell>
          <cell r="D1012" t="str">
            <v>DR050KG</v>
          </cell>
          <cell r="E1012">
            <v>477</v>
          </cell>
          <cell r="F1012">
            <v>0</v>
          </cell>
          <cell r="G1012">
            <v>0</v>
          </cell>
          <cell r="H1012">
            <v>0</v>
          </cell>
          <cell r="I1012">
            <v>0</v>
          </cell>
          <cell r="J1012">
            <v>0</v>
          </cell>
        </row>
        <row r="1013">
          <cell r="A1013" t="str">
            <v>WWBL_Other_DR050KG</v>
          </cell>
          <cell r="B1013" t="str">
            <v>WWBL</v>
          </cell>
          <cell r="C1013" t="str">
            <v>Other</v>
          </cell>
          <cell r="D1013" t="str">
            <v>DR050KG</v>
          </cell>
          <cell r="E1013">
            <v>80</v>
          </cell>
          <cell r="F1013">
            <v>0</v>
          </cell>
          <cell r="G1013">
            <v>0</v>
          </cell>
          <cell r="H1013">
            <v>0</v>
          </cell>
          <cell r="I1013">
            <v>0</v>
          </cell>
          <cell r="J1013">
            <v>0</v>
          </cell>
        </row>
        <row r="1014">
          <cell r="A1014" t="str">
            <v>EKKRA_Other_DR100KG</v>
          </cell>
          <cell r="B1014" t="str">
            <v>EKKRA</v>
          </cell>
          <cell r="C1014" t="str">
            <v>Other</v>
          </cell>
          <cell r="D1014" t="str">
            <v>DR100KG</v>
          </cell>
          <cell r="E1014">
            <v>59</v>
          </cell>
          <cell r="F1014">
            <v>0</v>
          </cell>
          <cell r="G1014">
            <v>0</v>
          </cell>
          <cell r="H1014">
            <v>0</v>
          </cell>
          <cell r="I1014">
            <v>0</v>
          </cell>
          <cell r="J1014">
            <v>0</v>
          </cell>
        </row>
        <row r="1015">
          <cell r="A1015" t="str">
            <v>SKTYC_Other_DR100KG</v>
          </cell>
          <cell r="B1015" t="str">
            <v>SKTYC</v>
          </cell>
          <cell r="C1015" t="str">
            <v>Other</v>
          </cell>
          <cell r="D1015" t="str">
            <v>DR100KG</v>
          </cell>
          <cell r="E1015">
            <v>4990.1099999999997</v>
          </cell>
          <cell r="F1015">
            <v>0</v>
          </cell>
          <cell r="G1015">
            <v>0</v>
          </cell>
          <cell r="H1015">
            <v>0</v>
          </cell>
          <cell r="I1015">
            <v>0</v>
          </cell>
          <cell r="J1015">
            <v>0</v>
          </cell>
        </row>
        <row r="1016">
          <cell r="A1016" t="str">
            <v>CLLOD_PU_BN330M4</v>
          </cell>
          <cell r="B1016" t="str">
            <v>CLLOD</v>
          </cell>
          <cell r="C1016" t="str">
            <v>PU</v>
          </cell>
          <cell r="D1016" t="str">
            <v>BN330M4</v>
          </cell>
          <cell r="E1016">
            <v>0</v>
          </cell>
          <cell r="F1016">
            <v>28.670400021789501</v>
          </cell>
          <cell r="G1016">
            <v>642.70800041695065</v>
          </cell>
          <cell r="H1016">
            <v>724.68000044929647</v>
          </cell>
          <cell r="I1016">
            <v>97.89120007439729</v>
          </cell>
          <cell r="J1016">
            <v>0</v>
          </cell>
        </row>
        <row r="1017">
          <cell r="A1017" t="str">
            <v>CWWAR_PU_BN330M4</v>
          </cell>
          <cell r="B1017" t="str">
            <v>CWWAR</v>
          </cell>
          <cell r="C1017" t="str">
            <v>PU</v>
          </cell>
          <cell r="D1017" t="str">
            <v>BN330M4</v>
          </cell>
          <cell r="E1017">
            <v>0</v>
          </cell>
          <cell r="F1017">
            <v>84.981600060665528</v>
          </cell>
          <cell r="G1017">
            <v>1789.0488012085361</v>
          </cell>
          <cell r="H1017">
            <v>2316.2040015570801</v>
          </cell>
          <cell r="I1017">
            <v>324.56160024666673</v>
          </cell>
          <cell r="J1017">
            <v>0</v>
          </cell>
        </row>
        <row r="1018">
          <cell r="A1018" t="str">
            <v>EKKIE_PU_BN330M4</v>
          </cell>
          <cell r="B1018" t="str">
            <v>EKKIE</v>
          </cell>
          <cell r="C1018" t="str">
            <v>PU</v>
          </cell>
          <cell r="D1018" t="str">
            <v>BN330M4</v>
          </cell>
          <cell r="E1018">
            <v>0</v>
          </cell>
          <cell r="F1018">
            <v>53.380800040569369</v>
          </cell>
          <cell r="G1018">
            <v>673.77420041622872</v>
          </cell>
          <cell r="H1018">
            <v>795.86100047205719</v>
          </cell>
          <cell r="I1018">
            <v>79.516800060432757</v>
          </cell>
          <cell r="J1018">
            <v>0</v>
          </cell>
        </row>
        <row r="1019">
          <cell r="A1019" t="str">
            <v>EKKRA_PU_BN330M4</v>
          </cell>
          <cell r="B1019" t="str">
            <v>EKKRA</v>
          </cell>
          <cell r="C1019" t="str">
            <v>PU</v>
          </cell>
          <cell r="D1019" t="str">
            <v>BN330M4</v>
          </cell>
          <cell r="E1019">
            <v>0</v>
          </cell>
          <cell r="F1019">
            <v>106.84080008119894</v>
          </cell>
          <cell r="G1019">
            <v>817.06680050567411</v>
          </cell>
          <cell r="H1019">
            <v>1023.9966005899262</v>
          </cell>
          <cell r="I1019">
            <v>101.29680007698553</v>
          </cell>
          <cell r="J1019">
            <v>0</v>
          </cell>
        </row>
        <row r="1020">
          <cell r="A1020" t="str">
            <v>NCGAN_PU_BN330M4</v>
          </cell>
          <cell r="B1020" t="str">
            <v>NCGAN</v>
          </cell>
          <cell r="C1020" t="str">
            <v>PU</v>
          </cell>
          <cell r="D1020" t="str">
            <v>BN330M4</v>
          </cell>
          <cell r="E1020">
            <v>0</v>
          </cell>
          <cell r="F1020">
            <v>77.853600059168741</v>
          </cell>
          <cell r="G1020">
            <v>661.49820042802594</v>
          </cell>
          <cell r="H1020">
            <v>821.54160052698842</v>
          </cell>
          <cell r="I1020">
            <v>101.69280007728649</v>
          </cell>
          <cell r="J1020">
            <v>0</v>
          </cell>
        </row>
        <row r="1021">
          <cell r="A1021" t="str">
            <v>NCKOS_PU_BN330M4</v>
          </cell>
          <cell r="B1021" t="str">
            <v>NCKOS</v>
          </cell>
          <cell r="C1021" t="str">
            <v>PU</v>
          </cell>
          <cell r="D1021" t="str">
            <v>BN330M4</v>
          </cell>
          <cell r="E1021">
            <v>0</v>
          </cell>
          <cell r="F1021">
            <v>6.0192000045745919</v>
          </cell>
          <cell r="G1021">
            <v>124.58160006253991</v>
          </cell>
          <cell r="H1021">
            <v>177.56640009841232</v>
          </cell>
          <cell r="I1021">
            <v>22.96800001745568</v>
          </cell>
          <cell r="J1021">
            <v>0</v>
          </cell>
        </row>
        <row r="1022">
          <cell r="A1022" t="str">
            <v>NCSCZ_PU_BN330M4</v>
          </cell>
          <cell r="B1022" t="str">
            <v>NCSCZ</v>
          </cell>
          <cell r="C1022" t="str">
            <v>PU</v>
          </cell>
          <cell r="D1022" t="str">
            <v>BN330M4</v>
          </cell>
          <cell r="E1022">
            <v>0</v>
          </cell>
          <cell r="F1022">
            <v>12.751200009690912</v>
          </cell>
          <cell r="G1022">
            <v>286.6644001791318</v>
          </cell>
          <cell r="H1022">
            <v>471.39840030322017</v>
          </cell>
          <cell r="I1022">
            <v>64.152000048755511</v>
          </cell>
          <cell r="J1022">
            <v>0</v>
          </cell>
        </row>
        <row r="1023">
          <cell r="A1023" t="str">
            <v>NKOLS_PU_BN330M4</v>
          </cell>
          <cell r="B1023" t="str">
            <v>NKOLS</v>
          </cell>
          <cell r="C1023" t="str">
            <v>PU</v>
          </cell>
          <cell r="D1023" t="str">
            <v>BN330M4</v>
          </cell>
          <cell r="E1023">
            <v>0</v>
          </cell>
          <cell r="F1023">
            <v>19.641600014927612</v>
          </cell>
          <cell r="G1023">
            <v>287.06040018575288</v>
          </cell>
          <cell r="H1023">
            <v>310.14720018631476</v>
          </cell>
          <cell r="I1023">
            <v>39.837600030276576</v>
          </cell>
          <cell r="J1023">
            <v>0</v>
          </cell>
        </row>
        <row r="1024">
          <cell r="A1024" t="str">
            <v>NKTOR_PU_BN330M4</v>
          </cell>
          <cell r="B1024" t="str">
            <v>NKTOR</v>
          </cell>
          <cell r="C1024" t="str">
            <v>PU</v>
          </cell>
          <cell r="D1024" t="str">
            <v>BN330M4</v>
          </cell>
          <cell r="E1024">
            <v>0</v>
          </cell>
          <cell r="F1024">
            <v>16.473600012519935</v>
          </cell>
          <cell r="G1024">
            <v>411.00840026695198</v>
          </cell>
          <cell r="H1024">
            <v>436.86720026568571</v>
          </cell>
          <cell r="I1024">
            <v>43.005600032684249</v>
          </cell>
          <cell r="J1024">
            <v>0</v>
          </cell>
        </row>
        <row r="1025">
          <cell r="A1025" t="str">
            <v>SKTYC_PU_BN330M4</v>
          </cell>
          <cell r="B1025" t="str">
            <v>SKTYC</v>
          </cell>
          <cell r="C1025" t="str">
            <v>PU</v>
          </cell>
          <cell r="D1025" t="str">
            <v>BN330M4</v>
          </cell>
          <cell r="E1025">
            <v>0</v>
          </cell>
          <cell r="F1025">
            <v>151.35120000000009</v>
          </cell>
          <cell r="G1025">
            <v>1400.4342008464225</v>
          </cell>
          <cell r="H1025">
            <v>1865.5560010268919</v>
          </cell>
          <cell r="I1025">
            <v>187.62480014259478</v>
          </cell>
          <cell r="J1025">
            <v>0</v>
          </cell>
        </row>
        <row r="1026">
          <cell r="A1026" t="str">
            <v>SOOPO_PU_BN330M4</v>
          </cell>
          <cell r="B1026" t="str">
            <v>SOOPO</v>
          </cell>
          <cell r="C1026" t="str">
            <v>PU</v>
          </cell>
          <cell r="D1026" t="str">
            <v>BN330M4</v>
          </cell>
          <cell r="E1026">
            <v>0</v>
          </cell>
          <cell r="F1026">
            <v>11.642400008848224</v>
          </cell>
          <cell r="G1026">
            <v>203.48460011745721</v>
          </cell>
          <cell r="H1026">
            <v>196.89120011100363</v>
          </cell>
          <cell r="I1026">
            <v>12.830400009751104</v>
          </cell>
          <cell r="J1026">
            <v>0</v>
          </cell>
        </row>
        <row r="1027">
          <cell r="A1027" t="str">
            <v>WOOST_PU_BN330M4</v>
          </cell>
          <cell r="B1027" t="str">
            <v>WOOST</v>
          </cell>
          <cell r="C1027" t="str">
            <v>PU</v>
          </cell>
          <cell r="D1027" t="str">
            <v>BN330M4</v>
          </cell>
          <cell r="E1027">
            <v>0</v>
          </cell>
          <cell r="F1027">
            <v>19.641600014927615</v>
          </cell>
          <cell r="G1027">
            <v>264.29040015090828</v>
          </cell>
          <cell r="H1027">
            <v>387.28800024917575</v>
          </cell>
          <cell r="I1027">
            <v>56.469600042916888</v>
          </cell>
          <cell r="J1027">
            <v>0</v>
          </cell>
        </row>
        <row r="1028">
          <cell r="A1028" t="str">
            <v>WPPIL_PU_BN330M4</v>
          </cell>
          <cell r="B1028" t="str">
            <v>WPPIL</v>
          </cell>
          <cell r="C1028" t="str">
            <v>PU</v>
          </cell>
          <cell r="D1028" t="str">
            <v>BN330M4</v>
          </cell>
          <cell r="E1028">
            <v>0</v>
          </cell>
          <cell r="F1028">
            <v>5.9400000045143999</v>
          </cell>
          <cell r="G1028">
            <v>28.828800021909888</v>
          </cell>
          <cell r="H1028">
            <v>0</v>
          </cell>
          <cell r="I1028">
            <v>0</v>
          </cell>
          <cell r="J1028">
            <v>0</v>
          </cell>
        </row>
        <row r="1029">
          <cell r="A1029" t="str">
            <v>WPPOZ_PU_BN330M4</v>
          </cell>
          <cell r="B1029" t="str">
            <v>WPPOZ</v>
          </cell>
          <cell r="C1029" t="str">
            <v>PU</v>
          </cell>
          <cell r="D1029" t="str">
            <v>BN330M4</v>
          </cell>
          <cell r="E1029">
            <v>0</v>
          </cell>
          <cell r="F1029">
            <v>61.855200047009923</v>
          </cell>
          <cell r="G1029">
            <v>865.7352005962025</v>
          </cell>
          <cell r="H1029">
            <v>1318.1256008389998</v>
          </cell>
          <cell r="I1029">
            <v>154.28160011725396</v>
          </cell>
          <cell r="J1029">
            <v>0</v>
          </cell>
        </row>
        <row r="1030">
          <cell r="A1030" t="str">
            <v>WWWRO_PU_BN330M4</v>
          </cell>
          <cell r="B1030" t="str">
            <v>WWWRO</v>
          </cell>
          <cell r="C1030" t="str">
            <v>PU</v>
          </cell>
          <cell r="D1030" t="str">
            <v>BN330M4</v>
          </cell>
          <cell r="E1030">
            <v>0</v>
          </cell>
          <cell r="F1030">
            <v>39.758400030216372</v>
          </cell>
          <cell r="G1030">
            <v>590.04000039642506</v>
          </cell>
          <cell r="H1030">
            <v>885.00060055973165</v>
          </cell>
          <cell r="I1030">
            <v>81.892800062238507</v>
          </cell>
          <cell r="J1030">
            <v>0</v>
          </cell>
        </row>
        <row r="1031">
          <cell r="A1031" t="str">
            <v>WZZIE_PU_BN330M4</v>
          </cell>
          <cell r="B1031" t="str">
            <v>WZZIE</v>
          </cell>
          <cell r="C1031" t="str">
            <v>PU</v>
          </cell>
          <cell r="D1031" t="str">
            <v>BN330M4</v>
          </cell>
          <cell r="E1031">
            <v>0</v>
          </cell>
          <cell r="F1031">
            <v>38.887200029554236</v>
          </cell>
          <cell r="G1031">
            <v>212.65200010961033</v>
          </cell>
          <cell r="H1031">
            <v>254.31120014246812</v>
          </cell>
          <cell r="I1031">
            <v>31.996800024317565</v>
          </cell>
          <cell r="J1031">
            <v>0</v>
          </cell>
        </row>
        <row r="1032">
          <cell r="A1032" t="str">
            <v>SOOPO_PU_BN330PU</v>
          </cell>
          <cell r="B1032" t="str">
            <v>SOOPO</v>
          </cell>
          <cell r="C1032" t="str">
            <v>PU</v>
          </cell>
          <cell r="D1032" t="str">
            <v>BN330PU</v>
          </cell>
          <cell r="E1032">
            <v>0</v>
          </cell>
          <cell r="F1032">
            <v>0</v>
          </cell>
          <cell r="G1032">
            <v>0.87120000008712017</v>
          </cell>
          <cell r="H1032">
            <v>0</v>
          </cell>
          <cell r="I1032">
            <v>0</v>
          </cell>
          <cell r="J1032">
            <v>0</v>
          </cell>
        </row>
        <row r="1033">
          <cell r="A1033" t="str">
            <v>WOOST_PU_BN330PU</v>
          </cell>
          <cell r="B1033" t="str">
            <v>WOOST</v>
          </cell>
          <cell r="C1033" t="str">
            <v>PU</v>
          </cell>
          <cell r="D1033" t="str">
            <v>BN330PU</v>
          </cell>
          <cell r="E1033">
            <v>0</v>
          </cell>
          <cell r="F1033">
            <v>0</v>
          </cell>
          <cell r="G1033">
            <v>2.6136000002613606</v>
          </cell>
          <cell r="H1033">
            <v>0</v>
          </cell>
          <cell r="I1033">
            <v>0</v>
          </cell>
          <cell r="J1033">
            <v>0</v>
          </cell>
        </row>
        <row r="1034">
          <cell r="A1034" t="str">
            <v>WZZIE_PU_BN330PU</v>
          </cell>
          <cell r="B1034" t="str">
            <v>WZZIE</v>
          </cell>
          <cell r="C1034" t="str">
            <v>PU</v>
          </cell>
          <cell r="D1034" t="str">
            <v>BN330PU</v>
          </cell>
          <cell r="E1034">
            <v>0</v>
          </cell>
          <cell r="F1034">
            <v>0</v>
          </cell>
          <cell r="G1034">
            <v>0.39600000003960001</v>
          </cell>
          <cell r="H1034">
            <v>0.15840000001584001</v>
          </cell>
          <cell r="I1034">
            <v>0</v>
          </cell>
          <cell r="J1034">
            <v>0</v>
          </cell>
        </row>
        <row r="1035">
          <cell r="A1035" t="str">
            <v>WPPIL_PU_BR500P</v>
          </cell>
          <cell r="B1035" t="str">
            <v>WPPIL</v>
          </cell>
          <cell r="C1035" t="str">
            <v>PU</v>
          </cell>
          <cell r="D1035" t="str">
            <v>BR500P</v>
          </cell>
          <cell r="E1035">
            <v>0</v>
          </cell>
          <cell r="F1035">
            <v>27.6</v>
          </cell>
          <cell r="G1035">
            <v>315.8</v>
          </cell>
          <cell r="H1035">
            <v>0</v>
          </cell>
          <cell r="I1035">
            <v>0</v>
          </cell>
          <cell r="J1035">
            <v>0</v>
          </cell>
        </row>
        <row r="1036">
          <cell r="A1036" t="str">
            <v>CLLOD_PU_CN500S</v>
          </cell>
          <cell r="B1036" t="str">
            <v>CLLOD</v>
          </cell>
          <cell r="C1036" t="str">
            <v>PU</v>
          </cell>
          <cell r="D1036" t="str">
            <v>CN500S</v>
          </cell>
          <cell r="E1036">
            <v>0</v>
          </cell>
          <cell r="F1036">
            <v>31.2</v>
          </cell>
          <cell r="G1036">
            <v>861.36</v>
          </cell>
          <cell r="H1036">
            <v>1145.8800000000001</v>
          </cell>
          <cell r="I1036">
            <v>100.44</v>
          </cell>
          <cell r="J1036">
            <v>0</v>
          </cell>
        </row>
        <row r="1037">
          <cell r="A1037" t="str">
            <v>CWWAR_PU_CN500S</v>
          </cell>
          <cell r="B1037" t="str">
            <v>CWWAR</v>
          </cell>
          <cell r="C1037" t="str">
            <v>PU</v>
          </cell>
          <cell r="D1037" t="str">
            <v>CN500S</v>
          </cell>
          <cell r="E1037">
            <v>0</v>
          </cell>
          <cell r="F1037">
            <v>173.04</v>
          </cell>
          <cell r="G1037">
            <v>3351.72</v>
          </cell>
          <cell r="H1037">
            <v>4537.68</v>
          </cell>
          <cell r="I1037">
            <v>269.88</v>
          </cell>
          <cell r="J1037">
            <v>0</v>
          </cell>
        </row>
        <row r="1038">
          <cell r="A1038" t="str">
            <v>EKKIE_PU_CN500S</v>
          </cell>
          <cell r="B1038" t="str">
            <v>EKKIE</v>
          </cell>
          <cell r="C1038" t="str">
            <v>PU</v>
          </cell>
          <cell r="D1038" t="str">
            <v>CN500S</v>
          </cell>
          <cell r="E1038">
            <v>0</v>
          </cell>
          <cell r="F1038">
            <v>96.96</v>
          </cell>
          <cell r="G1038">
            <v>871.92</v>
          </cell>
          <cell r="H1038">
            <v>949.68</v>
          </cell>
          <cell r="I1038">
            <v>46.08</v>
          </cell>
          <cell r="J1038">
            <v>0</v>
          </cell>
        </row>
        <row r="1039">
          <cell r="A1039" t="str">
            <v>NKOLS_PU_CN500S</v>
          </cell>
          <cell r="B1039" t="str">
            <v>NKOLS</v>
          </cell>
          <cell r="C1039" t="str">
            <v>PU</v>
          </cell>
          <cell r="D1039" t="str">
            <v>CN500S</v>
          </cell>
          <cell r="E1039">
            <v>0</v>
          </cell>
          <cell r="F1039">
            <v>36.840000000000003</v>
          </cell>
          <cell r="G1039">
            <v>351.72</v>
          </cell>
          <cell r="H1039">
            <v>375.6</v>
          </cell>
          <cell r="I1039">
            <v>35.04</v>
          </cell>
          <cell r="J1039">
            <v>0</v>
          </cell>
        </row>
        <row r="1040">
          <cell r="A1040" t="str">
            <v>SOOPO_PU_CN500S</v>
          </cell>
          <cell r="B1040" t="str">
            <v>SOOPO</v>
          </cell>
          <cell r="C1040" t="str">
            <v>PU</v>
          </cell>
          <cell r="D1040" t="str">
            <v>CN500S</v>
          </cell>
          <cell r="E1040">
            <v>0</v>
          </cell>
          <cell r="F1040">
            <v>21.6</v>
          </cell>
          <cell r="G1040">
            <v>246.6</v>
          </cell>
          <cell r="H1040">
            <v>254.88039999599999</v>
          </cell>
          <cell r="I1040">
            <v>18.239999999999998</v>
          </cell>
          <cell r="J1040">
            <v>0</v>
          </cell>
        </row>
        <row r="1041">
          <cell r="A1041" t="str">
            <v>WPPIL_PU_CN500S</v>
          </cell>
          <cell r="B1041" t="str">
            <v>WPPIL</v>
          </cell>
          <cell r="C1041" t="str">
            <v>PU</v>
          </cell>
          <cell r="D1041" t="str">
            <v>CN500S</v>
          </cell>
          <cell r="E1041">
            <v>0</v>
          </cell>
          <cell r="F1041">
            <v>5.16</v>
          </cell>
          <cell r="G1041">
            <v>90.36</v>
          </cell>
          <cell r="H1041">
            <v>0</v>
          </cell>
          <cell r="I1041">
            <v>0</v>
          </cell>
          <cell r="J1041">
            <v>0</v>
          </cell>
        </row>
        <row r="1042">
          <cell r="A1042" t="str">
            <v>WZZIE_PU_CN500S</v>
          </cell>
          <cell r="B1042" t="str">
            <v>WZZIE</v>
          </cell>
          <cell r="C1042" t="str">
            <v>PU</v>
          </cell>
          <cell r="D1042" t="str">
            <v>CN500S</v>
          </cell>
          <cell r="E1042">
            <v>0</v>
          </cell>
          <cell r="F1042">
            <v>71.28</v>
          </cell>
          <cell r="G1042">
            <v>200.04</v>
          </cell>
          <cell r="H1042">
            <v>370.56</v>
          </cell>
          <cell r="I1042">
            <v>37.56</v>
          </cell>
          <cell r="J1042">
            <v>0</v>
          </cell>
        </row>
        <row r="1043">
          <cell r="A1043" t="str">
            <v>CLLOD_PU_DR030PU</v>
          </cell>
          <cell r="B1043" t="str">
            <v>CLLOD</v>
          </cell>
          <cell r="C1043" t="str">
            <v>PU</v>
          </cell>
          <cell r="D1043" t="str">
            <v>DR030PU</v>
          </cell>
          <cell r="E1043">
            <v>0</v>
          </cell>
          <cell r="F1043">
            <v>1.8</v>
          </cell>
          <cell r="G1043">
            <v>382.5</v>
          </cell>
          <cell r="H1043">
            <v>738</v>
          </cell>
          <cell r="I1043">
            <v>68.7</v>
          </cell>
          <cell r="J1043">
            <v>0</v>
          </cell>
        </row>
        <row r="1044">
          <cell r="A1044" t="str">
            <v>CWWAR_PU_DR030PU</v>
          </cell>
          <cell r="B1044" t="str">
            <v>CWWAR</v>
          </cell>
          <cell r="C1044" t="str">
            <v>PU</v>
          </cell>
          <cell r="D1044" t="str">
            <v>DR030PU</v>
          </cell>
          <cell r="E1044">
            <v>0</v>
          </cell>
          <cell r="F1044">
            <v>36.9</v>
          </cell>
          <cell r="G1044">
            <v>574.79999999999995</v>
          </cell>
          <cell r="H1044">
            <v>1634.1</v>
          </cell>
          <cell r="I1044">
            <v>176.1</v>
          </cell>
          <cell r="J1044">
            <v>0</v>
          </cell>
        </row>
        <row r="1045">
          <cell r="A1045" t="str">
            <v>EKKIE_PU_DR030PU</v>
          </cell>
          <cell r="B1045" t="str">
            <v>EKKIE</v>
          </cell>
          <cell r="C1045" t="str">
            <v>PU</v>
          </cell>
          <cell r="D1045" t="str">
            <v>DR030PU</v>
          </cell>
          <cell r="E1045">
            <v>0</v>
          </cell>
          <cell r="F1045">
            <v>2.7</v>
          </cell>
          <cell r="G1045">
            <v>195</v>
          </cell>
          <cell r="H1045">
            <v>520.5</v>
          </cell>
          <cell r="I1045">
            <v>48</v>
          </cell>
          <cell r="J1045">
            <v>0</v>
          </cell>
        </row>
        <row r="1046">
          <cell r="A1046" t="str">
            <v>EKKRA_PU_DR030PU</v>
          </cell>
          <cell r="B1046" t="str">
            <v>EKKRA</v>
          </cell>
          <cell r="C1046" t="str">
            <v>PU</v>
          </cell>
          <cell r="D1046" t="str">
            <v>DR030PU</v>
          </cell>
          <cell r="E1046">
            <v>0</v>
          </cell>
          <cell r="F1046">
            <v>7.2</v>
          </cell>
          <cell r="G1046">
            <v>562.5</v>
          </cell>
          <cell r="H1046">
            <v>1530</v>
          </cell>
          <cell r="I1046">
            <v>136.80000000000001</v>
          </cell>
          <cell r="J1046">
            <v>0</v>
          </cell>
        </row>
        <row r="1047">
          <cell r="A1047" t="str">
            <v>NCGAN_PU_DR030PU</v>
          </cell>
          <cell r="B1047" t="str">
            <v>NCGAN</v>
          </cell>
          <cell r="C1047" t="str">
            <v>PU</v>
          </cell>
          <cell r="D1047" t="str">
            <v>DR030PU</v>
          </cell>
          <cell r="E1047">
            <v>0</v>
          </cell>
          <cell r="F1047">
            <v>12.6</v>
          </cell>
          <cell r="G1047">
            <v>247.5</v>
          </cell>
          <cell r="H1047">
            <v>778.2</v>
          </cell>
          <cell r="I1047">
            <v>99</v>
          </cell>
          <cell r="J1047">
            <v>0</v>
          </cell>
        </row>
        <row r="1048">
          <cell r="A1048" t="str">
            <v>NCKOS_PU_DR030PU</v>
          </cell>
          <cell r="B1048" t="str">
            <v>NCKOS</v>
          </cell>
          <cell r="C1048" t="str">
            <v>PU</v>
          </cell>
          <cell r="D1048" t="str">
            <v>DR030PU</v>
          </cell>
          <cell r="E1048">
            <v>0</v>
          </cell>
          <cell r="F1048">
            <v>0</v>
          </cell>
          <cell r="G1048">
            <v>54.3</v>
          </cell>
          <cell r="H1048">
            <v>223.5</v>
          </cell>
          <cell r="I1048">
            <v>22.5</v>
          </cell>
          <cell r="J1048">
            <v>0</v>
          </cell>
        </row>
        <row r="1049">
          <cell r="A1049" t="str">
            <v>NCSCZ_PU_DR030PU</v>
          </cell>
          <cell r="B1049" t="str">
            <v>NCSCZ</v>
          </cell>
          <cell r="C1049" t="str">
            <v>PU</v>
          </cell>
          <cell r="D1049" t="str">
            <v>DR030PU</v>
          </cell>
          <cell r="E1049">
            <v>0</v>
          </cell>
          <cell r="F1049">
            <v>1.8</v>
          </cell>
          <cell r="G1049">
            <v>153.30000000000001</v>
          </cell>
          <cell r="H1049">
            <v>497.7</v>
          </cell>
          <cell r="I1049">
            <v>31.5</v>
          </cell>
          <cell r="J1049">
            <v>0</v>
          </cell>
        </row>
        <row r="1050">
          <cell r="A1050" t="str">
            <v>NKOLS_PU_DR030PU</v>
          </cell>
          <cell r="B1050" t="str">
            <v>NKOLS</v>
          </cell>
          <cell r="C1050" t="str">
            <v>PU</v>
          </cell>
          <cell r="D1050" t="str">
            <v>DR030PU</v>
          </cell>
          <cell r="E1050">
            <v>0</v>
          </cell>
          <cell r="F1050">
            <v>0</v>
          </cell>
          <cell r="G1050">
            <v>0</v>
          </cell>
          <cell r="H1050">
            <v>69.599999999999994</v>
          </cell>
          <cell r="I1050">
            <v>16.2</v>
          </cell>
          <cell r="J1050">
            <v>0</v>
          </cell>
        </row>
        <row r="1051">
          <cell r="A1051" t="str">
            <v>NKTOR_PU_DR030PU</v>
          </cell>
          <cell r="B1051" t="str">
            <v>NKTOR</v>
          </cell>
          <cell r="C1051" t="str">
            <v>PU</v>
          </cell>
          <cell r="D1051" t="str">
            <v>DR030PU</v>
          </cell>
          <cell r="E1051">
            <v>0</v>
          </cell>
          <cell r="F1051">
            <v>0</v>
          </cell>
          <cell r="G1051">
            <v>104.4</v>
          </cell>
          <cell r="H1051">
            <v>373.5</v>
          </cell>
          <cell r="I1051">
            <v>53.1</v>
          </cell>
          <cell r="J1051">
            <v>0</v>
          </cell>
        </row>
        <row r="1052">
          <cell r="A1052" t="str">
            <v>SKTYC_PU_DR030PU</v>
          </cell>
          <cell r="B1052" t="str">
            <v>SKTYC</v>
          </cell>
          <cell r="C1052" t="str">
            <v>PU</v>
          </cell>
          <cell r="D1052" t="str">
            <v>DR030PU</v>
          </cell>
          <cell r="E1052">
            <v>0</v>
          </cell>
          <cell r="F1052">
            <v>21</v>
          </cell>
          <cell r="G1052">
            <v>1349.4</v>
          </cell>
          <cell r="H1052">
            <v>2972.1</v>
          </cell>
          <cell r="I1052">
            <v>260.39999999999998</v>
          </cell>
          <cell r="J1052">
            <v>0</v>
          </cell>
        </row>
        <row r="1053">
          <cell r="A1053" t="str">
            <v>SOOPO_PU_DR030PU</v>
          </cell>
          <cell r="B1053" t="str">
            <v>SOOPO</v>
          </cell>
          <cell r="C1053" t="str">
            <v>PU</v>
          </cell>
          <cell r="D1053" t="str">
            <v>DR030PU</v>
          </cell>
          <cell r="E1053">
            <v>0</v>
          </cell>
          <cell r="F1053">
            <v>0</v>
          </cell>
          <cell r="G1053">
            <v>28.5</v>
          </cell>
          <cell r="H1053">
            <v>243.6</v>
          </cell>
          <cell r="I1053">
            <v>20.100000000000001</v>
          </cell>
          <cell r="J1053">
            <v>0</v>
          </cell>
        </row>
        <row r="1054">
          <cell r="A1054" t="str">
            <v>WOOST_PU_DR030PU</v>
          </cell>
          <cell r="B1054" t="str">
            <v>WOOST</v>
          </cell>
          <cell r="C1054" t="str">
            <v>PU</v>
          </cell>
          <cell r="D1054" t="str">
            <v>DR030PU</v>
          </cell>
          <cell r="E1054">
            <v>0</v>
          </cell>
          <cell r="F1054">
            <v>4.2</v>
          </cell>
          <cell r="G1054">
            <v>135.9</v>
          </cell>
          <cell r="H1054">
            <v>411.6</v>
          </cell>
          <cell r="I1054">
            <v>44.7</v>
          </cell>
          <cell r="J1054">
            <v>0</v>
          </cell>
        </row>
        <row r="1055">
          <cell r="A1055" t="str">
            <v>WPPIL_PU_DR030PU</v>
          </cell>
          <cell r="B1055" t="str">
            <v>WPPIL</v>
          </cell>
          <cell r="C1055" t="str">
            <v>PU</v>
          </cell>
          <cell r="D1055" t="str">
            <v>DR030PU</v>
          </cell>
          <cell r="E1055">
            <v>0</v>
          </cell>
          <cell r="F1055">
            <v>1.8</v>
          </cell>
          <cell r="G1055">
            <v>9.3000000000000007</v>
          </cell>
          <cell r="H1055">
            <v>0</v>
          </cell>
          <cell r="I1055">
            <v>0</v>
          </cell>
          <cell r="J1055">
            <v>0</v>
          </cell>
        </row>
        <row r="1056">
          <cell r="A1056" t="str">
            <v>WPPOZ_PU_DR030PU</v>
          </cell>
          <cell r="B1056" t="str">
            <v>WPPOZ</v>
          </cell>
          <cell r="C1056" t="str">
            <v>PU</v>
          </cell>
          <cell r="D1056" t="str">
            <v>DR030PU</v>
          </cell>
          <cell r="E1056">
            <v>0</v>
          </cell>
          <cell r="F1056">
            <v>7.2</v>
          </cell>
          <cell r="G1056">
            <v>377.4</v>
          </cell>
          <cell r="H1056">
            <v>1254.9000000000001</v>
          </cell>
          <cell r="I1056">
            <v>144</v>
          </cell>
          <cell r="J1056">
            <v>0</v>
          </cell>
        </row>
        <row r="1057">
          <cell r="A1057" t="str">
            <v>WWWRO_PU_DR030PU</v>
          </cell>
          <cell r="B1057" t="str">
            <v>WWWRO</v>
          </cell>
          <cell r="C1057" t="str">
            <v>PU</v>
          </cell>
          <cell r="D1057" t="str">
            <v>DR030PU</v>
          </cell>
          <cell r="E1057">
            <v>0</v>
          </cell>
          <cell r="F1057">
            <v>48.6</v>
          </cell>
          <cell r="G1057">
            <v>387.9</v>
          </cell>
          <cell r="H1057">
            <v>908.7</v>
          </cell>
          <cell r="I1057">
            <v>69.599999999999994</v>
          </cell>
          <cell r="J1057">
            <v>0</v>
          </cell>
        </row>
        <row r="1058">
          <cell r="A1058" t="str">
            <v>WZZIE_PU_DR030PU</v>
          </cell>
          <cell r="B1058" t="str">
            <v>WZZIE</v>
          </cell>
          <cell r="C1058" t="str">
            <v>PU</v>
          </cell>
          <cell r="D1058" t="str">
            <v>DR030PU</v>
          </cell>
          <cell r="E1058">
            <v>0</v>
          </cell>
          <cell r="F1058">
            <v>0.9</v>
          </cell>
          <cell r="G1058">
            <v>75.900000000000006</v>
          </cell>
          <cell r="H1058">
            <v>461.4</v>
          </cell>
          <cell r="I1058">
            <v>46.8</v>
          </cell>
          <cell r="J1058">
            <v>0</v>
          </cell>
        </row>
        <row r="1059">
          <cell r="A1059" t="str">
            <v>CLLOD_PU_DR050PU</v>
          </cell>
          <cell r="B1059" t="str">
            <v>CLLOD</v>
          </cell>
          <cell r="C1059" t="str">
            <v>PU</v>
          </cell>
          <cell r="D1059" t="str">
            <v>DR050PU</v>
          </cell>
          <cell r="E1059">
            <v>0</v>
          </cell>
          <cell r="F1059">
            <v>0</v>
          </cell>
          <cell r="G1059">
            <v>69</v>
          </cell>
          <cell r="H1059">
            <v>0</v>
          </cell>
          <cell r="I1059">
            <v>0</v>
          </cell>
          <cell r="J1059">
            <v>0</v>
          </cell>
        </row>
        <row r="1060">
          <cell r="A1060" t="str">
            <v>CWWAR_PU_DR050PU</v>
          </cell>
          <cell r="B1060" t="str">
            <v>CWWAR</v>
          </cell>
          <cell r="C1060" t="str">
            <v>PU</v>
          </cell>
          <cell r="D1060" t="str">
            <v>DR050PU</v>
          </cell>
          <cell r="E1060">
            <v>0</v>
          </cell>
          <cell r="F1060">
            <v>0</v>
          </cell>
          <cell r="G1060">
            <v>151.5</v>
          </cell>
          <cell r="H1060">
            <v>0</v>
          </cell>
          <cell r="I1060">
            <v>0</v>
          </cell>
          <cell r="J1060">
            <v>0</v>
          </cell>
        </row>
        <row r="1061">
          <cell r="A1061" t="str">
            <v>EKKIE_PU_DR050PU</v>
          </cell>
          <cell r="B1061" t="str">
            <v>EKKIE</v>
          </cell>
          <cell r="C1061" t="str">
            <v>PU</v>
          </cell>
          <cell r="D1061" t="str">
            <v>DR050PU</v>
          </cell>
          <cell r="E1061">
            <v>0</v>
          </cell>
          <cell r="F1061">
            <v>0</v>
          </cell>
          <cell r="G1061">
            <v>57</v>
          </cell>
          <cell r="H1061">
            <v>0</v>
          </cell>
          <cell r="I1061">
            <v>0</v>
          </cell>
          <cell r="J1061">
            <v>0</v>
          </cell>
        </row>
        <row r="1062">
          <cell r="A1062" t="str">
            <v>EKKRA_PU_DR050PU</v>
          </cell>
          <cell r="B1062" t="str">
            <v>EKKRA</v>
          </cell>
          <cell r="C1062" t="str">
            <v>PU</v>
          </cell>
          <cell r="D1062" t="str">
            <v>DR050PU</v>
          </cell>
          <cell r="E1062">
            <v>0</v>
          </cell>
          <cell r="F1062">
            <v>0</v>
          </cell>
          <cell r="G1062">
            <v>140.5</v>
          </cell>
          <cell r="H1062">
            <v>0</v>
          </cell>
          <cell r="I1062">
            <v>0</v>
          </cell>
          <cell r="J1062">
            <v>0</v>
          </cell>
        </row>
        <row r="1063">
          <cell r="A1063" t="str">
            <v>NCGAN_PU_DR050PU</v>
          </cell>
          <cell r="B1063" t="str">
            <v>NCGAN</v>
          </cell>
          <cell r="C1063" t="str">
            <v>PU</v>
          </cell>
          <cell r="D1063" t="str">
            <v>DR050PU</v>
          </cell>
          <cell r="E1063">
            <v>0</v>
          </cell>
          <cell r="F1063">
            <v>0</v>
          </cell>
          <cell r="G1063">
            <v>81.5</v>
          </cell>
          <cell r="H1063">
            <v>0</v>
          </cell>
          <cell r="I1063">
            <v>0</v>
          </cell>
          <cell r="J1063">
            <v>0</v>
          </cell>
        </row>
        <row r="1064">
          <cell r="A1064" t="str">
            <v>NCKOS_PU_DR050PU</v>
          </cell>
          <cell r="B1064" t="str">
            <v>NCKOS</v>
          </cell>
          <cell r="C1064" t="str">
            <v>PU</v>
          </cell>
          <cell r="D1064" t="str">
            <v>DR050PU</v>
          </cell>
          <cell r="E1064">
            <v>0</v>
          </cell>
          <cell r="F1064">
            <v>0</v>
          </cell>
          <cell r="G1064">
            <v>25</v>
          </cell>
          <cell r="H1064">
            <v>0</v>
          </cell>
          <cell r="I1064">
            <v>0</v>
          </cell>
          <cell r="J1064">
            <v>0</v>
          </cell>
        </row>
        <row r="1065">
          <cell r="A1065" t="str">
            <v>NCSCZ_PU_DR050PU</v>
          </cell>
          <cell r="B1065" t="str">
            <v>NCSCZ</v>
          </cell>
          <cell r="C1065" t="str">
            <v>PU</v>
          </cell>
          <cell r="D1065" t="str">
            <v>DR050PU</v>
          </cell>
          <cell r="E1065">
            <v>0</v>
          </cell>
          <cell r="F1065">
            <v>0</v>
          </cell>
          <cell r="G1065">
            <v>31</v>
          </cell>
          <cell r="H1065">
            <v>0</v>
          </cell>
          <cell r="I1065">
            <v>0</v>
          </cell>
          <cell r="J1065">
            <v>0</v>
          </cell>
        </row>
        <row r="1066">
          <cell r="A1066" t="str">
            <v>NKTOR_PU_DR050PU</v>
          </cell>
          <cell r="B1066" t="str">
            <v>NKTOR</v>
          </cell>
          <cell r="C1066" t="str">
            <v>PU</v>
          </cell>
          <cell r="D1066" t="str">
            <v>DR050PU</v>
          </cell>
          <cell r="E1066">
            <v>0</v>
          </cell>
          <cell r="F1066">
            <v>0</v>
          </cell>
          <cell r="G1066">
            <v>33</v>
          </cell>
          <cell r="H1066">
            <v>0</v>
          </cell>
          <cell r="I1066">
            <v>0</v>
          </cell>
          <cell r="J1066">
            <v>0</v>
          </cell>
        </row>
        <row r="1067">
          <cell r="A1067" t="str">
            <v>SKTYC_PU_DR050PU</v>
          </cell>
          <cell r="B1067" t="str">
            <v>SKTYC</v>
          </cell>
          <cell r="C1067" t="str">
            <v>PU</v>
          </cell>
          <cell r="D1067" t="str">
            <v>DR050PU</v>
          </cell>
          <cell r="E1067">
            <v>0</v>
          </cell>
          <cell r="F1067">
            <v>0</v>
          </cell>
          <cell r="G1067">
            <v>465</v>
          </cell>
          <cell r="H1067">
            <v>-1</v>
          </cell>
          <cell r="I1067">
            <v>0</v>
          </cell>
          <cell r="J1067">
            <v>0</v>
          </cell>
        </row>
        <row r="1068">
          <cell r="A1068" t="str">
            <v>SOOPO_PU_DR050PU</v>
          </cell>
          <cell r="B1068" t="str">
            <v>SOOPO</v>
          </cell>
          <cell r="C1068" t="str">
            <v>PU</v>
          </cell>
          <cell r="D1068" t="str">
            <v>DR050PU</v>
          </cell>
          <cell r="E1068">
            <v>0</v>
          </cell>
          <cell r="F1068">
            <v>0</v>
          </cell>
          <cell r="G1068">
            <v>21</v>
          </cell>
          <cell r="H1068">
            <v>-0.5</v>
          </cell>
          <cell r="I1068">
            <v>0</v>
          </cell>
          <cell r="J1068">
            <v>0</v>
          </cell>
        </row>
        <row r="1069">
          <cell r="A1069" t="str">
            <v>WOOST_PU_DR050PU</v>
          </cell>
          <cell r="B1069" t="str">
            <v>WOOST</v>
          </cell>
          <cell r="C1069" t="str">
            <v>PU</v>
          </cell>
          <cell r="D1069" t="str">
            <v>DR050PU</v>
          </cell>
          <cell r="E1069">
            <v>0</v>
          </cell>
          <cell r="F1069">
            <v>0</v>
          </cell>
          <cell r="G1069">
            <v>19</v>
          </cell>
          <cell r="H1069">
            <v>0</v>
          </cell>
          <cell r="I1069">
            <v>0</v>
          </cell>
          <cell r="J1069">
            <v>0</v>
          </cell>
        </row>
        <row r="1070">
          <cell r="A1070" t="str">
            <v>WPPOZ_PU_DR050PU</v>
          </cell>
          <cell r="B1070" t="str">
            <v>WPPOZ</v>
          </cell>
          <cell r="C1070" t="str">
            <v>PU</v>
          </cell>
          <cell r="D1070" t="str">
            <v>DR050PU</v>
          </cell>
          <cell r="E1070">
            <v>0</v>
          </cell>
          <cell r="F1070">
            <v>0</v>
          </cell>
          <cell r="G1070">
            <v>129.5</v>
          </cell>
          <cell r="H1070">
            <v>0</v>
          </cell>
          <cell r="I1070">
            <v>0</v>
          </cell>
          <cell r="J1070">
            <v>0</v>
          </cell>
        </row>
        <row r="1071">
          <cell r="A1071" t="str">
            <v>WWWRO_PU_DR050PU</v>
          </cell>
          <cell r="B1071" t="str">
            <v>WWWRO</v>
          </cell>
          <cell r="C1071" t="str">
            <v>PU</v>
          </cell>
          <cell r="D1071" t="str">
            <v>DR050PU</v>
          </cell>
          <cell r="E1071">
            <v>0</v>
          </cell>
          <cell r="F1071">
            <v>0</v>
          </cell>
          <cell r="G1071">
            <v>90.5</v>
          </cell>
          <cell r="H1071">
            <v>0</v>
          </cell>
          <cell r="I1071">
            <v>0</v>
          </cell>
          <cell r="J1071">
            <v>0</v>
          </cell>
        </row>
        <row r="1072">
          <cell r="A1072" t="str">
            <v>WZZIE_PU_DR050PU</v>
          </cell>
          <cell r="B1072" t="str">
            <v>WZZIE</v>
          </cell>
          <cell r="C1072" t="str">
            <v>PU</v>
          </cell>
          <cell r="D1072" t="str">
            <v>DR050PU</v>
          </cell>
          <cell r="E1072">
            <v>0</v>
          </cell>
          <cell r="F1072">
            <v>0</v>
          </cell>
          <cell r="G1072">
            <v>48.5</v>
          </cell>
          <cell r="H1072">
            <v>0</v>
          </cell>
          <cell r="I1072">
            <v>0</v>
          </cell>
          <cell r="J1072">
            <v>0</v>
          </cell>
        </row>
        <row r="1073">
          <cell r="A1073" t="str">
            <v>CLLOD_Rd_BN330S</v>
          </cell>
          <cell r="B1073" t="str">
            <v>CLLOD</v>
          </cell>
          <cell r="C1073" t="str">
            <v>Rd</v>
          </cell>
          <cell r="D1073" t="str">
            <v>BN330S</v>
          </cell>
          <cell r="E1073">
            <v>0</v>
          </cell>
          <cell r="F1073">
            <v>0</v>
          </cell>
          <cell r="G1073">
            <v>501.0192000501018</v>
          </cell>
          <cell r="H1073">
            <v>0</v>
          </cell>
          <cell r="I1073">
            <v>0</v>
          </cell>
          <cell r="J1073">
            <v>0</v>
          </cell>
        </row>
        <row r="1074">
          <cell r="A1074" t="str">
            <v>CWWAR_Rd_BN330S</v>
          </cell>
          <cell r="B1074" t="str">
            <v>CWWAR</v>
          </cell>
          <cell r="C1074" t="str">
            <v>Rd</v>
          </cell>
          <cell r="D1074" t="str">
            <v>BN330S</v>
          </cell>
          <cell r="E1074">
            <v>0</v>
          </cell>
          <cell r="F1074">
            <v>0</v>
          </cell>
          <cell r="G1074">
            <v>606.90960006069088</v>
          </cell>
          <cell r="H1074">
            <v>0</v>
          </cell>
          <cell r="I1074">
            <v>0</v>
          </cell>
          <cell r="J1074">
            <v>0</v>
          </cell>
        </row>
        <row r="1075">
          <cell r="A1075" t="str">
            <v>EKKIE_Rd_BN330S</v>
          </cell>
          <cell r="B1075" t="str">
            <v>EKKIE</v>
          </cell>
          <cell r="C1075" t="str">
            <v>Rd</v>
          </cell>
          <cell r="D1075" t="str">
            <v>BN330S</v>
          </cell>
          <cell r="E1075">
            <v>0</v>
          </cell>
          <cell r="F1075">
            <v>0</v>
          </cell>
          <cell r="G1075">
            <v>238.78800002387882</v>
          </cell>
          <cell r="H1075">
            <v>0</v>
          </cell>
          <cell r="I1075">
            <v>0</v>
          </cell>
          <cell r="J1075">
            <v>0</v>
          </cell>
        </row>
        <row r="1076">
          <cell r="A1076" t="str">
            <v>EKKRA_Rd_BN330S</v>
          </cell>
          <cell r="B1076" t="str">
            <v>EKKRA</v>
          </cell>
          <cell r="C1076" t="str">
            <v>Rd</v>
          </cell>
          <cell r="D1076" t="str">
            <v>BN330S</v>
          </cell>
          <cell r="E1076">
            <v>0</v>
          </cell>
          <cell r="F1076">
            <v>0</v>
          </cell>
          <cell r="G1076">
            <v>170.20080001702007</v>
          </cell>
          <cell r="H1076">
            <v>0</v>
          </cell>
          <cell r="I1076">
            <v>0</v>
          </cell>
          <cell r="J1076">
            <v>0</v>
          </cell>
        </row>
        <row r="1077">
          <cell r="A1077" t="str">
            <v>NCGAN_Rd_BN330S</v>
          </cell>
          <cell r="B1077" t="str">
            <v>NCGAN</v>
          </cell>
          <cell r="C1077" t="str">
            <v>Rd</v>
          </cell>
          <cell r="D1077" t="str">
            <v>BN330S</v>
          </cell>
          <cell r="E1077">
            <v>0</v>
          </cell>
          <cell r="F1077">
            <v>0</v>
          </cell>
          <cell r="G1077">
            <v>421.02720004210266</v>
          </cell>
          <cell r="H1077">
            <v>0</v>
          </cell>
          <cell r="I1077">
            <v>0</v>
          </cell>
          <cell r="J1077">
            <v>0</v>
          </cell>
        </row>
        <row r="1078">
          <cell r="A1078" t="str">
            <v>NCKOS_Rd_BN330S</v>
          </cell>
          <cell r="B1078" t="str">
            <v>NCKOS</v>
          </cell>
          <cell r="C1078" t="str">
            <v>Rd</v>
          </cell>
          <cell r="D1078" t="str">
            <v>BN330S</v>
          </cell>
          <cell r="E1078">
            <v>0</v>
          </cell>
          <cell r="F1078">
            <v>0</v>
          </cell>
          <cell r="G1078">
            <v>241.6392000241639</v>
          </cell>
          <cell r="H1078">
            <v>0</v>
          </cell>
          <cell r="I1078">
            <v>0</v>
          </cell>
          <cell r="J1078">
            <v>0</v>
          </cell>
        </row>
        <row r="1079">
          <cell r="A1079" t="str">
            <v>NCSCZ_Rd_BN330S</v>
          </cell>
          <cell r="B1079" t="str">
            <v>NCSCZ</v>
          </cell>
          <cell r="C1079" t="str">
            <v>Rd</v>
          </cell>
          <cell r="D1079" t="str">
            <v>BN330S</v>
          </cell>
          <cell r="E1079">
            <v>0</v>
          </cell>
          <cell r="F1079">
            <v>0</v>
          </cell>
          <cell r="G1079">
            <v>130.68000001306797</v>
          </cell>
          <cell r="H1079">
            <v>0</v>
          </cell>
          <cell r="I1079">
            <v>0</v>
          </cell>
          <cell r="J1079">
            <v>0</v>
          </cell>
        </row>
        <row r="1080">
          <cell r="A1080" t="str">
            <v>NKOLS_Rd_BN330S</v>
          </cell>
          <cell r="B1080" t="str">
            <v>NKOLS</v>
          </cell>
          <cell r="C1080" t="str">
            <v>Rd</v>
          </cell>
          <cell r="D1080" t="str">
            <v>BN330S</v>
          </cell>
          <cell r="E1080">
            <v>0</v>
          </cell>
          <cell r="F1080">
            <v>0</v>
          </cell>
          <cell r="G1080">
            <v>84.823200008482303</v>
          </cell>
          <cell r="H1080">
            <v>0</v>
          </cell>
          <cell r="I1080">
            <v>0</v>
          </cell>
          <cell r="J1080">
            <v>0</v>
          </cell>
        </row>
        <row r="1081">
          <cell r="A1081" t="str">
            <v>NKTOR_Rd_BN330S</v>
          </cell>
          <cell r="B1081" t="str">
            <v>NKTOR</v>
          </cell>
          <cell r="C1081" t="str">
            <v>Rd</v>
          </cell>
          <cell r="D1081" t="str">
            <v>BN330S</v>
          </cell>
          <cell r="E1081">
            <v>0</v>
          </cell>
          <cell r="F1081">
            <v>0</v>
          </cell>
          <cell r="G1081">
            <v>41.500800004150079</v>
          </cell>
          <cell r="H1081">
            <v>0</v>
          </cell>
          <cell r="I1081">
            <v>0</v>
          </cell>
          <cell r="J1081">
            <v>0</v>
          </cell>
        </row>
        <row r="1082">
          <cell r="A1082" t="str">
            <v>SKTYC_Rd_BN330S</v>
          </cell>
          <cell r="B1082" t="str">
            <v>SKTYC</v>
          </cell>
          <cell r="C1082" t="str">
            <v>Rd</v>
          </cell>
          <cell r="D1082" t="str">
            <v>BN330S</v>
          </cell>
          <cell r="E1082">
            <v>0</v>
          </cell>
          <cell r="F1082">
            <v>0</v>
          </cell>
          <cell r="G1082">
            <v>86.169600008616968</v>
          </cell>
          <cell r="H1082">
            <v>0</v>
          </cell>
          <cell r="I1082">
            <v>0</v>
          </cell>
          <cell r="J1082">
            <v>0</v>
          </cell>
        </row>
        <row r="1083">
          <cell r="A1083" t="str">
            <v>SOOPO_Rd_BN330S</v>
          </cell>
          <cell r="B1083" t="str">
            <v>SOOPO</v>
          </cell>
          <cell r="C1083" t="str">
            <v>Rd</v>
          </cell>
          <cell r="D1083" t="str">
            <v>BN330S</v>
          </cell>
          <cell r="E1083">
            <v>0</v>
          </cell>
          <cell r="F1083">
            <v>0</v>
          </cell>
          <cell r="G1083">
            <v>31.838400003183843</v>
          </cell>
          <cell r="H1083">
            <v>0</v>
          </cell>
          <cell r="I1083">
            <v>0</v>
          </cell>
          <cell r="J1083">
            <v>0</v>
          </cell>
        </row>
        <row r="1084">
          <cell r="A1084" t="str">
            <v>WOOST_Rd_BN330S</v>
          </cell>
          <cell r="B1084" t="str">
            <v>WOOST</v>
          </cell>
          <cell r="C1084" t="str">
            <v>Rd</v>
          </cell>
          <cell r="D1084" t="str">
            <v>BN330S</v>
          </cell>
          <cell r="E1084">
            <v>0</v>
          </cell>
          <cell r="F1084">
            <v>0</v>
          </cell>
          <cell r="G1084">
            <v>238.23360002382333</v>
          </cell>
          <cell r="H1084">
            <v>0</v>
          </cell>
          <cell r="I1084">
            <v>0</v>
          </cell>
          <cell r="J1084">
            <v>0</v>
          </cell>
        </row>
        <row r="1085">
          <cell r="A1085" t="str">
            <v>WPPIL_Rd_BN330S</v>
          </cell>
          <cell r="B1085" t="str">
            <v>WPPIL</v>
          </cell>
          <cell r="C1085" t="str">
            <v>Rd</v>
          </cell>
          <cell r="D1085" t="str">
            <v>BN330S</v>
          </cell>
          <cell r="E1085">
            <v>0</v>
          </cell>
          <cell r="F1085">
            <v>0</v>
          </cell>
          <cell r="G1085">
            <v>26.136000002613603</v>
          </cell>
          <cell r="H1085">
            <v>0</v>
          </cell>
          <cell r="I1085">
            <v>0</v>
          </cell>
          <cell r="J1085">
            <v>0</v>
          </cell>
        </row>
        <row r="1086">
          <cell r="A1086" t="str">
            <v>WPPOZ_Rd_BN330S</v>
          </cell>
          <cell r="B1086" t="str">
            <v>WPPOZ</v>
          </cell>
          <cell r="C1086" t="str">
            <v>Rd</v>
          </cell>
          <cell r="D1086" t="str">
            <v>BN330S</v>
          </cell>
          <cell r="E1086">
            <v>0</v>
          </cell>
          <cell r="F1086">
            <v>445.61760031028234</v>
          </cell>
          <cell r="G1086">
            <v>397.90080003979006</v>
          </cell>
          <cell r="H1086">
            <v>0</v>
          </cell>
          <cell r="I1086">
            <v>0</v>
          </cell>
          <cell r="J1086">
            <v>0</v>
          </cell>
        </row>
        <row r="1087">
          <cell r="A1087" t="str">
            <v>WWWRO_Rd_BN330S</v>
          </cell>
          <cell r="B1087" t="str">
            <v>WWWRO</v>
          </cell>
          <cell r="C1087" t="str">
            <v>Rd</v>
          </cell>
          <cell r="D1087" t="str">
            <v>BN330S</v>
          </cell>
          <cell r="E1087">
            <v>0</v>
          </cell>
          <cell r="F1087">
            <v>0</v>
          </cell>
          <cell r="G1087">
            <v>361.62720003616272</v>
          </cell>
          <cell r="H1087">
            <v>0</v>
          </cell>
          <cell r="I1087">
            <v>0</v>
          </cell>
          <cell r="J1087">
            <v>0</v>
          </cell>
        </row>
        <row r="1088">
          <cell r="A1088" t="str">
            <v>WZZIE_Rd_BN330S</v>
          </cell>
          <cell r="B1088" t="str">
            <v>WZZIE</v>
          </cell>
          <cell r="C1088" t="str">
            <v>Rd</v>
          </cell>
          <cell r="D1088" t="str">
            <v>BN330S</v>
          </cell>
          <cell r="E1088">
            <v>0</v>
          </cell>
          <cell r="F1088">
            <v>0</v>
          </cell>
          <cell r="G1088">
            <v>134.71920001347189</v>
          </cell>
          <cell r="H1088">
            <v>0</v>
          </cell>
          <cell r="I1088">
            <v>0</v>
          </cell>
          <cell r="J1088">
            <v>0</v>
          </cell>
        </row>
        <row r="1089">
          <cell r="A1089" t="str">
            <v>CLLOD_TBAGr_BN330S</v>
          </cell>
          <cell r="B1089" t="str">
            <v>CLLOD</v>
          </cell>
          <cell r="C1089" t="str">
            <v>TBAGr</v>
          </cell>
          <cell r="D1089" t="str">
            <v>BN330S</v>
          </cell>
          <cell r="E1089">
            <v>0</v>
          </cell>
          <cell r="F1089">
            <v>0</v>
          </cell>
          <cell r="G1089">
            <v>41.659200004165925</v>
          </cell>
          <cell r="H1089">
            <v>51.321600005132161</v>
          </cell>
          <cell r="I1089">
            <v>0</v>
          </cell>
          <cell r="J1089">
            <v>0</v>
          </cell>
        </row>
        <row r="1090">
          <cell r="A1090" t="str">
            <v>CWWAR_TBAGr_BN330S</v>
          </cell>
          <cell r="B1090" t="str">
            <v>CWWAR</v>
          </cell>
          <cell r="C1090" t="str">
            <v>TBAGr</v>
          </cell>
          <cell r="D1090" t="str">
            <v>BN330S</v>
          </cell>
          <cell r="E1090">
            <v>0</v>
          </cell>
          <cell r="F1090">
            <v>0</v>
          </cell>
          <cell r="G1090">
            <v>204.96960002049696</v>
          </cell>
          <cell r="H1090">
            <v>378.81360003788137</v>
          </cell>
          <cell r="I1090">
            <v>0</v>
          </cell>
          <cell r="J1090">
            <v>0</v>
          </cell>
        </row>
        <row r="1091">
          <cell r="A1091" t="str">
            <v>EKKIE_TBAGr_BN330S</v>
          </cell>
          <cell r="B1091" t="str">
            <v>EKKIE</v>
          </cell>
          <cell r="C1091" t="str">
            <v>TBAGr</v>
          </cell>
          <cell r="D1091" t="str">
            <v>BN330S</v>
          </cell>
          <cell r="E1091">
            <v>0</v>
          </cell>
          <cell r="F1091">
            <v>0</v>
          </cell>
          <cell r="G1091">
            <v>70.250400007025036</v>
          </cell>
          <cell r="H1091">
            <v>36.432000003643211</v>
          </cell>
          <cell r="I1091">
            <v>0</v>
          </cell>
          <cell r="J1091">
            <v>0</v>
          </cell>
        </row>
        <row r="1092">
          <cell r="A1092" t="str">
            <v>EKKRA_TBAGr_BN330S</v>
          </cell>
          <cell r="B1092" t="str">
            <v>EKKRA</v>
          </cell>
          <cell r="C1092" t="str">
            <v>TBAGr</v>
          </cell>
          <cell r="D1092" t="str">
            <v>BN330S</v>
          </cell>
          <cell r="E1092">
            <v>0</v>
          </cell>
          <cell r="F1092">
            <v>0</v>
          </cell>
          <cell r="G1092">
            <v>90.52890000905289</v>
          </cell>
          <cell r="H1092">
            <v>89.733600008973355</v>
          </cell>
          <cell r="I1092">
            <v>0</v>
          </cell>
          <cell r="J1092">
            <v>0</v>
          </cell>
        </row>
        <row r="1093">
          <cell r="A1093" t="str">
            <v>NCGAN_TBAGr_BN330S</v>
          </cell>
          <cell r="B1093" t="str">
            <v>NCGAN</v>
          </cell>
          <cell r="C1093" t="str">
            <v>TBAGr</v>
          </cell>
          <cell r="D1093" t="str">
            <v>BN330S</v>
          </cell>
          <cell r="E1093">
            <v>0</v>
          </cell>
          <cell r="F1093">
            <v>0</v>
          </cell>
          <cell r="G1093">
            <v>212.25600002122556</v>
          </cell>
          <cell r="H1093">
            <v>168.85440001688545</v>
          </cell>
          <cell r="I1093">
            <v>0</v>
          </cell>
          <cell r="J1093">
            <v>0</v>
          </cell>
        </row>
        <row r="1094">
          <cell r="A1094" t="str">
            <v>NCKOS_TBAGr_BN330S</v>
          </cell>
          <cell r="B1094" t="str">
            <v>NCKOS</v>
          </cell>
          <cell r="C1094" t="str">
            <v>TBAGr</v>
          </cell>
          <cell r="D1094" t="str">
            <v>BN330S</v>
          </cell>
          <cell r="E1094">
            <v>0</v>
          </cell>
          <cell r="F1094">
            <v>0</v>
          </cell>
          <cell r="G1094">
            <v>51.638400005163845</v>
          </cell>
          <cell r="H1094">
            <v>45.936000004593595</v>
          </cell>
          <cell r="I1094">
            <v>0</v>
          </cell>
          <cell r="J1094">
            <v>0</v>
          </cell>
        </row>
        <row r="1095">
          <cell r="A1095" t="str">
            <v>NCSCZ_TBAGr_BN330S</v>
          </cell>
          <cell r="B1095" t="str">
            <v>NCSCZ</v>
          </cell>
          <cell r="C1095" t="str">
            <v>TBAGr</v>
          </cell>
          <cell r="D1095" t="str">
            <v>BN330S</v>
          </cell>
          <cell r="E1095">
            <v>0</v>
          </cell>
          <cell r="F1095">
            <v>0</v>
          </cell>
          <cell r="G1095">
            <v>78.091200007809121</v>
          </cell>
          <cell r="H1095">
            <v>93.535200009353503</v>
          </cell>
          <cell r="I1095">
            <v>0</v>
          </cell>
          <cell r="J1095">
            <v>0</v>
          </cell>
        </row>
        <row r="1096">
          <cell r="A1096" t="str">
            <v>NKOLS_TBAGr_BN330S</v>
          </cell>
          <cell r="B1096" t="str">
            <v>NKOLS</v>
          </cell>
          <cell r="C1096" t="str">
            <v>TBAGr</v>
          </cell>
          <cell r="D1096" t="str">
            <v>BN330S</v>
          </cell>
          <cell r="E1096">
            <v>0</v>
          </cell>
          <cell r="F1096">
            <v>0</v>
          </cell>
          <cell r="G1096">
            <v>86.644800008664475</v>
          </cell>
          <cell r="H1096">
            <v>97.970400009797018</v>
          </cell>
          <cell r="I1096">
            <v>0</v>
          </cell>
          <cell r="J1096">
            <v>0</v>
          </cell>
        </row>
        <row r="1097">
          <cell r="A1097" t="str">
            <v>NKTOR_TBAGr_BN330S</v>
          </cell>
          <cell r="B1097" t="str">
            <v>NKTOR</v>
          </cell>
          <cell r="C1097" t="str">
            <v>TBAGr</v>
          </cell>
          <cell r="D1097" t="str">
            <v>BN330S</v>
          </cell>
          <cell r="E1097">
            <v>0</v>
          </cell>
          <cell r="F1097">
            <v>0</v>
          </cell>
          <cell r="G1097">
            <v>89.971200008997116</v>
          </cell>
          <cell r="H1097">
            <v>111.27600001112758</v>
          </cell>
          <cell r="I1097">
            <v>0</v>
          </cell>
          <cell r="J1097">
            <v>0</v>
          </cell>
        </row>
        <row r="1098">
          <cell r="A1098" t="str">
            <v>SKTYC_TBAGr_BN330S</v>
          </cell>
          <cell r="B1098" t="str">
            <v>SKTYC</v>
          </cell>
          <cell r="C1098" t="str">
            <v>TBAGr</v>
          </cell>
          <cell r="D1098" t="str">
            <v>BN330S</v>
          </cell>
          <cell r="E1098">
            <v>0</v>
          </cell>
          <cell r="F1098">
            <v>0</v>
          </cell>
          <cell r="G1098">
            <v>1136.678400113668</v>
          </cell>
          <cell r="H1098">
            <v>578.16000005781586</v>
          </cell>
          <cell r="I1098">
            <v>0</v>
          </cell>
          <cell r="J1098">
            <v>0</v>
          </cell>
        </row>
        <row r="1099">
          <cell r="A1099" t="str">
            <v>SOOPO_TBAGr_BN330S</v>
          </cell>
          <cell r="B1099" t="str">
            <v>SOOPO</v>
          </cell>
          <cell r="C1099" t="str">
            <v>TBAGr</v>
          </cell>
          <cell r="D1099" t="str">
            <v>BN330S</v>
          </cell>
          <cell r="E1099">
            <v>0</v>
          </cell>
          <cell r="F1099">
            <v>0</v>
          </cell>
          <cell r="G1099">
            <v>183.3018000183302</v>
          </cell>
          <cell r="H1099">
            <v>92.822400009282234</v>
          </cell>
          <cell r="I1099">
            <v>0</v>
          </cell>
          <cell r="J1099">
            <v>0</v>
          </cell>
        </row>
        <row r="1100">
          <cell r="A1100" t="str">
            <v>WOOST_TBAGr_BN330S</v>
          </cell>
          <cell r="B1100" t="str">
            <v>WOOST</v>
          </cell>
          <cell r="C1100" t="str">
            <v>TBAGr</v>
          </cell>
          <cell r="D1100" t="str">
            <v>BN330S</v>
          </cell>
          <cell r="E1100">
            <v>0</v>
          </cell>
          <cell r="F1100">
            <v>0</v>
          </cell>
          <cell r="G1100">
            <v>91.080000009108005</v>
          </cell>
          <cell r="H1100">
            <v>112.78080001127809</v>
          </cell>
          <cell r="I1100">
            <v>0</v>
          </cell>
          <cell r="J1100">
            <v>0</v>
          </cell>
        </row>
        <row r="1101">
          <cell r="A1101" t="str">
            <v>WPPIL_TBAGr_BN330S</v>
          </cell>
          <cell r="B1101" t="str">
            <v>WPPIL</v>
          </cell>
          <cell r="C1101" t="str">
            <v>TBAGr</v>
          </cell>
          <cell r="D1101" t="str">
            <v>BN330S</v>
          </cell>
          <cell r="E1101">
            <v>0</v>
          </cell>
          <cell r="F1101">
            <v>0</v>
          </cell>
          <cell r="G1101">
            <v>25.502400002550239</v>
          </cell>
          <cell r="H1101">
            <v>0</v>
          </cell>
          <cell r="I1101">
            <v>0</v>
          </cell>
          <cell r="J1101">
            <v>0</v>
          </cell>
        </row>
        <row r="1102">
          <cell r="A1102" t="str">
            <v>WPPOZ_TBAGr_BN330S</v>
          </cell>
          <cell r="B1102" t="str">
            <v>WPPOZ</v>
          </cell>
          <cell r="C1102" t="str">
            <v>TBAGr</v>
          </cell>
          <cell r="D1102" t="str">
            <v>BN330S</v>
          </cell>
          <cell r="E1102">
            <v>0</v>
          </cell>
          <cell r="F1102">
            <v>0</v>
          </cell>
          <cell r="G1102">
            <v>178.59600001785961</v>
          </cell>
          <cell r="H1102">
            <v>189.20880001892087</v>
          </cell>
          <cell r="I1102">
            <v>0</v>
          </cell>
          <cell r="J1102">
            <v>0</v>
          </cell>
        </row>
        <row r="1103">
          <cell r="A1103" t="str">
            <v>WWWRO_TBAGr_BN330S</v>
          </cell>
          <cell r="B1103" t="str">
            <v>WWWRO</v>
          </cell>
          <cell r="C1103" t="str">
            <v>TBAGr</v>
          </cell>
          <cell r="D1103" t="str">
            <v>BN330S</v>
          </cell>
          <cell r="E1103">
            <v>0</v>
          </cell>
          <cell r="F1103">
            <v>0</v>
          </cell>
          <cell r="G1103">
            <v>175.26960001752698</v>
          </cell>
          <cell r="H1103">
            <v>202.27680002022771</v>
          </cell>
          <cell r="I1103">
            <v>0</v>
          </cell>
          <cell r="J1103">
            <v>0</v>
          </cell>
        </row>
        <row r="1104">
          <cell r="A1104" t="str">
            <v>WZZIE_TBAGr_BN330S</v>
          </cell>
          <cell r="B1104" t="str">
            <v>WZZIE</v>
          </cell>
          <cell r="C1104" t="str">
            <v>TBAGr</v>
          </cell>
          <cell r="D1104" t="str">
            <v>BN330S</v>
          </cell>
          <cell r="E1104">
            <v>0</v>
          </cell>
          <cell r="F1104">
            <v>0</v>
          </cell>
          <cell r="G1104">
            <v>46.965600004696562</v>
          </cell>
          <cell r="H1104">
            <v>67.953600006795355</v>
          </cell>
          <cell r="I1104">
            <v>0</v>
          </cell>
          <cell r="J1104">
            <v>0</v>
          </cell>
        </row>
        <row r="1105">
          <cell r="A1105" t="str">
            <v>CLLOD_TBAGr_BR500E</v>
          </cell>
          <cell r="B1105" t="str">
            <v>CLLOD</v>
          </cell>
          <cell r="C1105" t="str">
            <v>TBAGr</v>
          </cell>
          <cell r="D1105" t="str">
            <v>BR500E</v>
          </cell>
          <cell r="E1105">
            <v>155</v>
          </cell>
          <cell r="F1105">
            <v>29.5</v>
          </cell>
          <cell r="G1105">
            <v>0</v>
          </cell>
          <cell r="H1105">
            <v>0</v>
          </cell>
          <cell r="I1105">
            <v>0</v>
          </cell>
          <cell r="J1105">
            <v>0</v>
          </cell>
        </row>
        <row r="1106">
          <cell r="A1106" t="str">
            <v>CWWAR_TBAGr_BR500E</v>
          </cell>
          <cell r="B1106" t="str">
            <v>CWWAR</v>
          </cell>
          <cell r="C1106" t="str">
            <v>TBAGr</v>
          </cell>
          <cell r="D1106" t="str">
            <v>BR500E</v>
          </cell>
          <cell r="E1106">
            <v>3.8166199999999999</v>
          </cell>
          <cell r="F1106">
            <v>18</v>
          </cell>
          <cell r="G1106">
            <v>0</v>
          </cell>
          <cell r="H1106">
            <v>0</v>
          </cell>
          <cell r="I1106">
            <v>0</v>
          </cell>
          <cell r="J1106">
            <v>0</v>
          </cell>
        </row>
        <row r="1107">
          <cell r="A1107" t="str">
            <v>EKKIE_TBAGr_BR500E</v>
          </cell>
          <cell r="B1107" t="str">
            <v>EKKIE</v>
          </cell>
          <cell r="C1107" t="str">
            <v>TBAGr</v>
          </cell>
          <cell r="D1107" t="str">
            <v>BR500E</v>
          </cell>
          <cell r="E1107">
            <v>85.711449999999999</v>
          </cell>
          <cell r="F1107">
            <v>31.5</v>
          </cell>
          <cell r="G1107">
            <v>0</v>
          </cell>
          <cell r="H1107">
            <v>0</v>
          </cell>
          <cell r="I1107">
            <v>0</v>
          </cell>
          <cell r="J1107">
            <v>0</v>
          </cell>
        </row>
        <row r="1108">
          <cell r="A1108" t="str">
            <v>EKKRA_TBAGr_BR500E</v>
          </cell>
          <cell r="B1108" t="str">
            <v>EKKRA</v>
          </cell>
          <cell r="C1108" t="str">
            <v>TBAGr</v>
          </cell>
          <cell r="D1108" t="str">
            <v>BR500E</v>
          </cell>
          <cell r="E1108">
            <v>95.9</v>
          </cell>
          <cell r="F1108">
            <v>9</v>
          </cell>
          <cell r="G1108">
            <v>0</v>
          </cell>
          <cell r="H1108">
            <v>0</v>
          </cell>
          <cell r="I1108">
            <v>0</v>
          </cell>
          <cell r="J1108">
            <v>0</v>
          </cell>
        </row>
        <row r="1109">
          <cell r="A1109" t="str">
            <v>NCGAN_TBAGr_BR500E</v>
          </cell>
          <cell r="B1109" t="str">
            <v>NCGAN</v>
          </cell>
          <cell r="C1109" t="str">
            <v>TBAGr</v>
          </cell>
          <cell r="D1109" t="str">
            <v>BR500E</v>
          </cell>
          <cell r="E1109">
            <v>0.6</v>
          </cell>
          <cell r="F1109">
            <v>5.3</v>
          </cell>
          <cell r="G1109">
            <v>0</v>
          </cell>
          <cell r="H1109">
            <v>0</v>
          </cell>
          <cell r="I1109">
            <v>0</v>
          </cell>
          <cell r="J1109">
            <v>0</v>
          </cell>
        </row>
        <row r="1110">
          <cell r="A1110" t="str">
            <v>NCKOS_TBAGr_BR500E</v>
          </cell>
          <cell r="B1110" t="str">
            <v>NCKOS</v>
          </cell>
          <cell r="C1110" t="str">
            <v>TBAGr</v>
          </cell>
          <cell r="D1110" t="str">
            <v>BR500E</v>
          </cell>
          <cell r="E1110">
            <v>3.1</v>
          </cell>
          <cell r="F1110">
            <v>7.9</v>
          </cell>
          <cell r="G1110">
            <v>0</v>
          </cell>
          <cell r="H1110">
            <v>0</v>
          </cell>
          <cell r="I1110">
            <v>0</v>
          </cell>
          <cell r="J1110">
            <v>0</v>
          </cell>
        </row>
        <row r="1111">
          <cell r="A1111" t="str">
            <v>NCSCZ_TBAGr_BR500E</v>
          </cell>
          <cell r="B1111" t="str">
            <v>NCSCZ</v>
          </cell>
          <cell r="C1111" t="str">
            <v>TBAGr</v>
          </cell>
          <cell r="D1111" t="str">
            <v>BR500E</v>
          </cell>
          <cell r="E1111">
            <v>0</v>
          </cell>
          <cell r="F1111">
            <v>1.5</v>
          </cell>
          <cell r="G1111">
            <v>0</v>
          </cell>
          <cell r="H1111">
            <v>0</v>
          </cell>
          <cell r="I1111">
            <v>0</v>
          </cell>
          <cell r="J1111">
            <v>0</v>
          </cell>
        </row>
        <row r="1112">
          <cell r="A1112" t="str">
            <v>NKOLS_TBAGr_BR500E</v>
          </cell>
          <cell r="B1112" t="str">
            <v>NKOLS</v>
          </cell>
          <cell r="C1112" t="str">
            <v>TBAGr</v>
          </cell>
          <cell r="D1112" t="str">
            <v>BR500E</v>
          </cell>
          <cell r="E1112">
            <v>7.1930000000000008E-2</v>
          </cell>
          <cell r="F1112">
            <v>4.4000000000000004</v>
          </cell>
          <cell r="G1112">
            <v>0</v>
          </cell>
          <cell r="H1112">
            <v>0</v>
          </cell>
          <cell r="I1112">
            <v>0</v>
          </cell>
          <cell r="J1112">
            <v>0</v>
          </cell>
        </row>
        <row r="1113">
          <cell r="A1113" t="str">
            <v>NKTOR_TBAGr_BR500E</v>
          </cell>
          <cell r="B1113" t="str">
            <v>NKTOR</v>
          </cell>
          <cell r="C1113" t="str">
            <v>TBAGr</v>
          </cell>
          <cell r="D1113" t="str">
            <v>BR500E</v>
          </cell>
          <cell r="E1113">
            <v>0.1</v>
          </cell>
          <cell r="F1113">
            <v>13.5</v>
          </cell>
          <cell r="G1113">
            <v>0</v>
          </cell>
          <cell r="H1113">
            <v>0</v>
          </cell>
          <cell r="I1113">
            <v>0</v>
          </cell>
          <cell r="J1113">
            <v>0</v>
          </cell>
        </row>
        <row r="1114">
          <cell r="A1114" t="str">
            <v>SKTYC_TBAGr_BR500E</v>
          </cell>
          <cell r="B1114" t="str">
            <v>SKTYC</v>
          </cell>
          <cell r="C1114" t="str">
            <v>TBAGr</v>
          </cell>
          <cell r="D1114" t="str">
            <v>BR500E</v>
          </cell>
          <cell r="E1114">
            <v>1266.4000000000001</v>
          </cell>
          <cell r="F1114">
            <v>220.1</v>
          </cell>
          <cell r="G1114">
            <v>0</v>
          </cell>
          <cell r="H1114">
            <v>0</v>
          </cell>
          <cell r="I1114">
            <v>0</v>
          </cell>
          <cell r="J1114">
            <v>0</v>
          </cell>
        </row>
        <row r="1115">
          <cell r="A1115" t="str">
            <v>SOOPO_TBAGr_BR500E</v>
          </cell>
          <cell r="B1115" t="str">
            <v>SOOPO</v>
          </cell>
          <cell r="C1115" t="str">
            <v>TBAGr</v>
          </cell>
          <cell r="D1115" t="str">
            <v>BR500E</v>
          </cell>
          <cell r="E1115">
            <v>48.8</v>
          </cell>
          <cell r="F1115">
            <v>19.899999999999999</v>
          </cell>
          <cell r="G1115">
            <v>0</v>
          </cell>
          <cell r="H1115">
            <v>0</v>
          </cell>
          <cell r="I1115">
            <v>0</v>
          </cell>
          <cell r="J1115">
            <v>0</v>
          </cell>
        </row>
        <row r="1116">
          <cell r="A1116" t="str">
            <v>WOOST_TBAGr_BR500E</v>
          </cell>
          <cell r="B1116" t="str">
            <v>WOOST</v>
          </cell>
          <cell r="C1116" t="str">
            <v>TBAGr</v>
          </cell>
          <cell r="D1116" t="str">
            <v>BR500E</v>
          </cell>
          <cell r="E1116">
            <v>4.4000000000000004</v>
          </cell>
          <cell r="F1116">
            <v>22.6</v>
          </cell>
          <cell r="G1116">
            <v>0</v>
          </cell>
          <cell r="H1116">
            <v>0</v>
          </cell>
          <cell r="I1116">
            <v>0</v>
          </cell>
          <cell r="J1116">
            <v>0</v>
          </cell>
        </row>
        <row r="1117">
          <cell r="A1117" t="str">
            <v>WWWRO_TBAGr_BR500E</v>
          </cell>
          <cell r="B1117" t="str">
            <v>WWWRO</v>
          </cell>
          <cell r="C1117" t="str">
            <v>TBAGr</v>
          </cell>
          <cell r="D1117" t="str">
            <v>BR500E</v>
          </cell>
          <cell r="E1117">
            <v>10.6</v>
          </cell>
          <cell r="F1117">
            <v>9.6999999999999993</v>
          </cell>
          <cell r="G1117">
            <v>0</v>
          </cell>
          <cell r="H1117">
            <v>0</v>
          </cell>
          <cell r="I1117">
            <v>0</v>
          </cell>
          <cell r="J1117">
            <v>0</v>
          </cell>
        </row>
        <row r="1118">
          <cell r="A1118" t="str">
            <v>WZZIE_TBAGr_BR500E</v>
          </cell>
          <cell r="B1118" t="str">
            <v>WZZIE</v>
          </cell>
          <cell r="C1118" t="str">
            <v>TBAGr</v>
          </cell>
          <cell r="D1118" t="str">
            <v>BR500E</v>
          </cell>
          <cell r="E1118">
            <v>0</v>
          </cell>
          <cell r="F1118">
            <v>11.1</v>
          </cell>
          <cell r="G1118">
            <v>0</v>
          </cell>
          <cell r="H1118">
            <v>0</v>
          </cell>
          <cell r="I1118">
            <v>0</v>
          </cell>
          <cell r="J1118">
            <v>0</v>
          </cell>
        </row>
        <row r="1119">
          <cell r="A1119" t="str">
            <v>CLLOD_TBAGr_BR500G</v>
          </cell>
          <cell r="B1119" t="str">
            <v>CLLOD</v>
          </cell>
          <cell r="C1119" t="str">
            <v>TBAGr</v>
          </cell>
          <cell r="D1119" t="str">
            <v>BR500G</v>
          </cell>
          <cell r="E1119">
            <v>0</v>
          </cell>
          <cell r="F1119">
            <v>0.6</v>
          </cell>
          <cell r="G1119">
            <v>4.9000000000000004</v>
          </cell>
          <cell r="H1119">
            <v>0</v>
          </cell>
          <cell r="I1119">
            <v>0</v>
          </cell>
          <cell r="J1119">
            <v>0</v>
          </cell>
        </row>
        <row r="1120">
          <cell r="A1120" t="str">
            <v>CWWAR_TBAGr_BR500G</v>
          </cell>
          <cell r="B1120" t="str">
            <v>CWWAR</v>
          </cell>
          <cell r="C1120" t="str">
            <v>TBAGr</v>
          </cell>
          <cell r="D1120" t="str">
            <v>BR500G</v>
          </cell>
          <cell r="E1120">
            <v>0</v>
          </cell>
          <cell r="F1120">
            <v>9.6</v>
          </cell>
          <cell r="G1120">
            <v>7.4</v>
          </cell>
          <cell r="H1120">
            <v>0</v>
          </cell>
          <cell r="I1120">
            <v>0</v>
          </cell>
          <cell r="J1120">
            <v>0</v>
          </cell>
        </row>
        <row r="1121">
          <cell r="A1121" t="str">
            <v>EKKIE_TBAGr_BR500G</v>
          </cell>
          <cell r="B1121" t="str">
            <v>EKKIE</v>
          </cell>
          <cell r="C1121" t="str">
            <v>TBAGr</v>
          </cell>
          <cell r="D1121" t="str">
            <v>BR500G</v>
          </cell>
          <cell r="E1121">
            <v>0</v>
          </cell>
          <cell r="F1121">
            <v>30</v>
          </cell>
          <cell r="G1121">
            <v>5</v>
          </cell>
          <cell r="H1121">
            <v>0</v>
          </cell>
          <cell r="I1121">
            <v>0</v>
          </cell>
          <cell r="J1121">
            <v>0</v>
          </cell>
        </row>
        <row r="1122">
          <cell r="A1122" t="str">
            <v>EKKRA_TBAGr_BR500G</v>
          </cell>
          <cell r="B1122" t="str">
            <v>EKKRA</v>
          </cell>
          <cell r="C1122" t="str">
            <v>TBAGr</v>
          </cell>
          <cell r="D1122" t="str">
            <v>BR500G</v>
          </cell>
          <cell r="E1122">
            <v>0</v>
          </cell>
          <cell r="F1122">
            <v>113.3</v>
          </cell>
          <cell r="G1122">
            <v>3</v>
          </cell>
          <cell r="H1122">
            <v>0</v>
          </cell>
          <cell r="I1122">
            <v>0</v>
          </cell>
          <cell r="J1122">
            <v>0</v>
          </cell>
        </row>
        <row r="1123">
          <cell r="A1123" t="str">
            <v>NCGAN_TBAGr_BR500G</v>
          </cell>
          <cell r="B1123" t="str">
            <v>NCGAN</v>
          </cell>
          <cell r="C1123" t="str">
            <v>TBAGr</v>
          </cell>
          <cell r="D1123" t="str">
            <v>BR500G</v>
          </cell>
          <cell r="E1123">
            <v>0</v>
          </cell>
          <cell r="F1123">
            <v>18.2</v>
          </cell>
          <cell r="G1123">
            <v>2.2999999999999998</v>
          </cell>
          <cell r="H1123">
            <v>0</v>
          </cell>
          <cell r="I1123">
            <v>0</v>
          </cell>
          <cell r="J1123">
            <v>0</v>
          </cell>
        </row>
        <row r="1124">
          <cell r="A1124" t="str">
            <v>NCKOS_TBAGr_BR500G</v>
          </cell>
          <cell r="B1124" t="str">
            <v>NCKOS</v>
          </cell>
          <cell r="C1124" t="str">
            <v>TBAGr</v>
          </cell>
          <cell r="D1124" t="str">
            <v>BR500G</v>
          </cell>
          <cell r="E1124">
            <v>0</v>
          </cell>
          <cell r="F1124">
            <v>6.2</v>
          </cell>
          <cell r="G1124">
            <v>5.5</v>
          </cell>
          <cell r="H1124">
            <v>0</v>
          </cell>
          <cell r="I1124">
            <v>0</v>
          </cell>
          <cell r="J1124">
            <v>0</v>
          </cell>
        </row>
        <row r="1125">
          <cell r="A1125" t="str">
            <v>NCSCZ_TBAGr_BR500G</v>
          </cell>
          <cell r="B1125" t="str">
            <v>NCSCZ</v>
          </cell>
          <cell r="C1125" t="str">
            <v>TBAGr</v>
          </cell>
          <cell r="D1125" t="str">
            <v>BR500G</v>
          </cell>
          <cell r="E1125">
            <v>0</v>
          </cell>
          <cell r="F1125">
            <v>4.4000000000000004</v>
          </cell>
          <cell r="G1125">
            <v>2.7</v>
          </cell>
          <cell r="H1125">
            <v>0</v>
          </cell>
          <cell r="I1125">
            <v>0</v>
          </cell>
          <cell r="J1125">
            <v>0</v>
          </cell>
        </row>
        <row r="1126">
          <cell r="A1126" t="str">
            <v>NKOLS_TBAGr_BR500G</v>
          </cell>
          <cell r="B1126" t="str">
            <v>NKOLS</v>
          </cell>
          <cell r="C1126" t="str">
            <v>TBAGr</v>
          </cell>
          <cell r="D1126" t="str">
            <v>BR500G</v>
          </cell>
          <cell r="E1126">
            <v>0</v>
          </cell>
          <cell r="F1126">
            <v>0.8</v>
          </cell>
          <cell r="G1126">
            <v>1</v>
          </cell>
          <cell r="H1126">
            <v>0</v>
          </cell>
          <cell r="I1126">
            <v>0</v>
          </cell>
          <cell r="J1126">
            <v>0</v>
          </cell>
        </row>
        <row r="1127">
          <cell r="A1127" t="str">
            <v>NKTOR_TBAGr_BR500G</v>
          </cell>
          <cell r="B1127" t="str">
            <v>NKTOR</v>
          </cell>
          <cell r="C1127" t="str">
            <v>TBAGr</v>
          </cell>
          <cell r="D1127" t="str">
            <v>BR500G</v>
          </cell>
          <cell r="E1127">
            <v>0</v>
          </cell>
          <cell r="F1127">
            <v>13</v>
          </cell>
          <cell r="G1127">
            <v>3.9</v>
          </cell>
          <cell r="H1127">
            <v>0</v>
          </cell>
          <cell r="I1127">
            <v>0</v>
          </cell>
          <cell r="J1127">
            <v>0</v>
          </cell>
        </row>
        <row r="1128">
          <cell r="A1128" t="str">
            <v>SKTYC_TBAGr_BR500G</v>
          </cell>
          <cell r="B1128" t="str">
            <v>SKTYC</v>
          </cell>
          <cell r="C1128" t="str">
            <v>TBAGr</v>
          </cell>
          <cell r="D1128" t="str">
            <v>BR500G</v>
          </cell>
          <cell r="E1128">
            <v>0</v>
          </cell>
          <cell r="F1128">
            <v>2028.9</v>
          </cell>
          <cell r="G1128">
            <v>48.7</v>
          </cell>
          <cell r="H1128">
            <v>0</v>
          </cell>
          <cell r="I1128">
            <v>0</v>
          </cell>
          <cell r="J1128">
            <v>0</v>
          </cell>
        </row>
        <row r="1129">
          <cell r="A1129" t="str">
            <v>SOOPO_TBAGr_BR500G</v>
          </cell>
          <cell r="B1129" t="str">
            <v>SOOPO</v>
          </cell>
          <cell r="C1129" t="str">
            <v>TBAGr</v>
          </cell>
          <cell r="D1129" t="str">
            <v>BR500G</v>
          </cell>
          <cell r="E1129">
            <v>0</v>
          </cell>
          <cell r="F1129">
            <v>130.80000000000001</v>
          </cell>
          <cell r="G1129">
            <v>8.5</v>
          </cell>
          <cell r="H1129">
            <v>0</v>
          </cell>
          <cell r="I1129">
            <v>0</v>
          </cell>
          <cell r="J1129">
            <v>0</v>
          </cell>
        </row>
        <row r="1130">
          <cell r="A1130" t="str">
            <v>WOOST_TBAGr_BR500G</v>
          </cell>
          <cell r="B1130" t="str">
            <v>WOOST</v>
          </cell>
          <cell r="C1130" t="str">
            <v>TBAGr</v>
          </cell>
          <cell r="D1130" t="str">
            <v>BR500G</v>
          </cell>
          <cell r="E1130">
            <v>0</v>
          </cell>
          <cell r="F1130">
            <v>14.4</v>
          </cell>
          <cell r="G1130">
            <v>7.2</v>
          </cell>
          <cell r="H1130">
            <v>0</v>
          </cell>
          <cell r="I1130">
            <v>0</v>
          </cell>
          <cell r="J1130">
            <v>0</v>
          </cell>
        </row>
        <row r="1131">
          <cell r="A1131" t="str">
            <v>WPPIL_TBAGr_BR500G</v>
          </cell>
          <cell r="B1131" t="str">
            <v>WPPIL</v>
          </cell>
          <cell r="C1131" t="str">
            <v>TBAGr</v>
          </cell>
          <cell r="D1131" t="str">
            <v>BR500G</v>
          </cell>
          <cell r="E1131">
            <v>0</v>
          </cell>
          <cell r="F1131">
            <v>11</v>
          </cell>
          <cell r="G1131">
            <v>0</v>
          </cell>
          <cell r="H1131">
            <v>0</v>
          </cell>
          <cell r="I1131">
            <v>0</v>
          </cell>
          <cell r="J1131">
            <v>0</v>
          </cell>
        </row>
        <row r="1132">
          <cell r="A1132" t="str">
            <v>WPPOZ_TBAGr_BR500G</v>
          </cell>
          <cell r="B1132" t="str">
            <v>WPPOZ</v>
          </cell>
          <cell r="C1132" t="str">
            <v>TBAGr</v>
          </cell>
          <cell r="D1132" t="str">
            <v>BR500G</v>
          </cell>
          <cell r="E1132">
            <v>0</v>
          </cell>
          <cell r="F1132">
            <v>20.399999999999999</v>
          </cell>
          <cell r="G1132">
            <v>2.4</v>
          </cell>
          <cell r="H1132">
            <v>0</v>
          </cell>
          <cell r="I1132">
            <v>0</v>
          </cell>
          <cell r="J1132">
            <v>0</v>
          </cell>
        </row>
        <row r="1133">
          <cell r="A1133" t="str">
            <v>WWWRO_TBAGr_BR500G</v>
          </cell>
          <cell r="B1133" t="str">
            <v>WWWRO</v>
          </cell>
          <cell r="C1133" t="str">
            <v>TBAGr</v>
          </cell>
          <cell r="D1133" t="str">
            <v>BR500G</v>
          </cell>
          <cell r="E1133">
            <v>0</v>
          </cell>
          <cell r="F1133">
            <v>29.1</v>
          </cell>
          <cell r="G1133">
            <v>4.9000000000000004</v>
          </cell>
          <cell r="H1133">
            <v>0</v>
          </cell>
          <cell r="I1133">
            <v>0</v>
          </cell>
          <cell r="J1133">
            <v>0</v>
          </cell>
        </row>
        <row r="1134">
          <cell r="A1134" t="str">
            <v>WZZIE_TBAGr_BR500G</v>
          </cell>
          <cell r="B1134" t="str">
            <v>WZZIE</v>
          </cell>
          <cell r="C1134" t="str">
            <v>TBAGr</v>
          </cell>
          <cell r="D1134" t="str">
            <v>BR500G</v>
          </cell>
          <cell r="E1134">
            <v>0</v>
          </cell>
          <cell r="F1134">
            <v>6.6</v>
          </cell>
          <cell r="G1134">
            <v>0</v>
          </cell>
          <cell r="H1134">
            <v>0</v>
          </cell>
          <cell r="I1134">
            <v>0</v>
          </cell>
          <cell r="J1134">
            <v>0</v>
          </cell>
        </row>
        <row r="1135">
          <cell r="A1135" t="str">
            <v>WPPIL_TGr_BN330M6</v>
          </cell>
          <cell r="B1135" t="str">
            <v>WPPIL</v>
          </cell>
          <cell r="C1135" t="str">
            <v>TGr</v>
          </cell>
          <cell r="D1135" t="str">
            <v>BN330M6</v>
          </cell>
          <cell r="E1135">
            <v>0</v>
          </cell>
          <cell r="F1135">
            <v>227.38122098841603</v>
          </cell>
          <cell r="G1135">
            <v>222.94800222947998</v>
          </cell>
          <cell r="H1135">
            <v>0</v>
          </cell>
          <cell r="I1135">
            <v>0</v>
          </cell>
          <cell r="J1135">
            <v>0</v>
          </cell>
        </row>
        <row r="1136">
          <cell r="A1136" t="str">
            <v>WWBL_TGr_BN330M6</v>
          </cell>
          <cell r="B1136" t="str">
            <v>WWBL</v>
          </cell>
          <cell r="C1136" t="str">
            <v>TGr</v>
          </cell>
          <cell r="D1136" t="str">
            <v>BN330M6</v>
          </cell>
          <cell r="E1136">
            <v>0</v>
          </cell>
          <cell r="F1136">
            <v>202.19562000000005</v>
          </cell>
          <cell r="G1136">
            <v>0</v>
          </cell>
          <cell r="H1136">
            <v>0</v>
          </cell>
          <cell r="I1136">
            <v>0</v>
          </cell>
          <cell r="J1136">
            <v>0</v>
          </cell>
        </row>
        <row r="1137">
          <cell r="A1137" t="str">
            <v>CLLOD_TGr_BN330S</v>
          </cell>
          <cell r="B1137" t="str">
            <v>CLLOD</v>
          </cell>
          <cell r="C1137" t="str">
            <v>TGr</v>
          </cell>
          <cell r="D1137" t="str">
            <v>BN330S</v>
          </cell>
          <cell r="E1137">
            <v>0</v>
          </cell>
          <cell r="F1137">
            <v>212.57280000247897</v>
          </cell>
          <cell r="G1137">
            <v>0</v>
          </cell>
          <cell r="H1137">
            <v>0</v>
          </cell>
          <cell r="I1137">
            <v>0</v>
          </cell>
          <cell r="J1137">
            <v>0</v>
          </cell>
        </row>
        <row r="1138">
          <cell r="A1138" t="str">
            <v>CWWAR_TGr_BN330S</v>
          </cell>
          <cell r="B1138" t="str">
            <v>CWWAR</v>
          </cell>
          <cell r="C1138" t="str">
            <v>TGr</v>
          </cell>
          <cell r="D1138" t="str">
            <v>BN330S</v>
          </cell>
          <cell r="E1138">
            <v>4.4874719999999993E-2</v>
          </cell>
          <cell r="F1138">
            <v>265.63350000730219</v>
          </cell>
          <cell r="G1138">
            <v>9.266400000926641</v>
          </cell>
          <cell r="H1138">
            <v>0</v>
          </cell>
          <cell r="I1138">
            <v>0</v>
          </cell>
          <cell r="J1138">
            <v>0</v>
          </cell>
        </row>
        <row r="1139">
          <cell r="A1139" t="str">
            <v>EKKIE_TGr_BN330S</v>
          </cell>
          <cell r="B1139" t="str">
            <v>EKKIE</v>
          </cell>
          <cell r="C1139" t="str">
            <v>TGr</v>
          </cell>
          <cell r="D1139" t="str">
            <v>BN330S</v>
          </cell>
          <cell r="E1139">
            <v>0</v>
          </cell>
          <cell r="F1139">
            <v>545.84640000515594</v>
          </cell>
          <cell r="G1139">
            <v>3.88080000038808</v>
          </cell>
          <cell r="H1139">
            <v>0</v>
          </cell>
          <cell r="I1139">
            <v>0</v>
          </cell>
          <cell r="J1139">
            <v>0</v>
          </cell>
        </row>
        <row r="1140">
          <cell r="A1140" t="str">
            <v>EKKRA_TGr_BN330S</v>
          </cell>
          <cell r="B1140" t="str">
            <v>EKKRA</v>
          </cell>
          <cell r="C1140" t="str">
            <v>TGr</v>
          </cell>
          <cell r="D1140" t="str">
            <v>BN330S</v>
          </cell>
          <cell r="E1140">
            <v>0</v>
          </cell>
          <cell r="F1140">
            <v>517.01760000520358</v>
          </cell>
          <cell r="G1140">
            <v>4.8312000004831201</v>
          </cell>
          <cell r="H1140">
            <v>0</v>
          </cell>
          <cell r="I1140">
            <v>0</v>
          </cell>
          <cell r="J1140">
            <v>0</v>
          </cell>
        </row>
        <row r="1141">
          <cell r="A1141" t="str">
            <v>NCGAN_TGr_BN330S</v>
          </cell>
          <cell r="B1141" t="str">
            <v>NCGAN</v>
          </cell>
          <cell r="C1141" t="str">
            <v>TGr</v>
          </cell>
          <cell r="D1141" t="str">
            <v>BN330S</v>
          </cell>
          <cell r="E1141">
            <v>0</v>
          </cell>
          <cell r="F1141">
            <v>279.81360000399962</v>
          </cell>
          <cell r="G1141">
            <v>1.1102230246251565E-16</v>
          </cell>
          <cell r="H1141">
            <v>0</v>
          </cell>
          <cell r="I1141">
            <v>0</v>
          </cell>
          <cell r="J1141">
            <v>0</v>
          </cell>
        </row>
        <row r="1142">
          <cell r="A1142" t="str">
            <v>NCKOS_TGr_BN330S</v>
          </cell>
          <cell r="B1142" t="str">
            <v>NCKOS</v>
          </cell>
          <cell r="C1142" t="str">
            <v>TGr</v>
          </cell>
          <cell r="D1142" t="str">
            <v>BN330S</v>
          </cell>
          <cell r="E1142">
            <v>0</v>
          </cell>
          <cell r="F1142">
            <v>170.12226000254236</v>
          </cell>
          <cell r="G1142">
            <v>2.7720000002772003</v>
          </cell>
          <cell r="H1142">
            <v>0</v>
          </cell>
          <cell r="I1142">
            <v>0</v>
          </cell>
          <cell r="J1142">
            <v>0</v>
          </cell>
        </row>
        <row r="1143">
          <cell r="A1143" t="str">
            <v>NCSCZ_TGr_BN330S</v>
          </cell>
          <cell r="B1143" t="str">
            <v>NCSCZ</v>
          </cell>
          <cell r="C1143" t="str">
            <v>TGr</v>
          </cell>
          <cell r="D1143" t="str">
            <v>BN330S</v>
          </cell>
          <cell r="E1143">
            <v>0</v>
          </cell>
          <cell r="F1143">
            <v>161.65248000422926</v>
          </cell>
          <cell r="G1143">
            <v>11.72160000117216</v>
          </cell>
          <cell r="H1143">
            <v>0</v>
          </cell>
          <cell r="I1143">
            <v>0</v>
          </cell>
          <cell r="J1143">
            <v>0</v>
          </cell>
        </row>
        <row r="1144">
          <cell r="A1144" t="str">
            <v>NKOLS_TGr_BN330S</v>
          </cell>
          <cell r="B1144" t="str">
            <v>NKOLS</v>
          </cell>
          <cell r="C1144" t="str">
            <v>TGr</v>
          </cell>
          <cell r="D1144" t="str">
            <v>BN330S</v>
          </cell>
          <cell r="E1144">
            <v>0.19272528</v>
          </cell>
          <cell r="F1144">
            <v>191.82240000205923</v>
          </cell>
          <cell r="G1144">
            <v>1.980000000198</v>
          </cell>
          <cell r="H1144">
            <v>0</v>
          </cell>
          <cell r="I1144">
            <v>0</v>
          </cell>
          <cell r="J1144">
            <v>0</v>
          </cell>
        </row>
        <row r="1145">
          <cell r="A1145" t="str">
            <v>NKTOR_TGr_BN330S</v>
          </cell>
          <cell r="B1145" t="str">
            <v>NKTOR</v>
          </cell>
          <cell r="C1145" t="str">
            <v>TGr</v>
          </cell>
          <cell r="D1145" t="str">
            <v>BN330S</v>
          </cell>
          <cell r="E1145">
            <v>0</v>
          </cell>
          <cell r="F1145">
            <v>191.34390000329472</v>
          </cell>
          <cell r="G1145">
            <v>5.0688000005068803</v>
          </cell>
          <cell r="H1145">
            <v>0</v>
          </cell>
          <cell r="I1145">
            <v>0</v>
          </cell>
          <cell r="J1145">
            <v>0</v>
          </cell>
        </row>
        <row r="1146">
          <cell r="A1146" t="str">
            <v>SKTYC_TGr_BN330S</v>
          </cell>
          <cell r="B1146" t="str">
            <v>SKTYC</v>
          </cell>
          <cell r="C1146" t="str">
            <v>TGr</v>
          </cell>
          <cell r="D1146" t="str">
            <v>BN330S</v>
          </cell>
          <cell r="E1146">
            <v>0</v>
          </cell>
          <cell r="F1146">
            <v>1424.2536000000005</v>
          </cell>
          <cell r="G1146">
            <v>28.1160000028116</v>
          </cell>
          <cell r="H1146">
            <v>0</v>
          </cell>
          <cell r="I1146">
            <v>0</v>
          </cell>
          <cell r="J1146">
            <v>0</v>
          </cell>
        </row>
        <row r="1147">
          <cell r="A1147" t="str">
            <v>SOOPO_TGr_BN330S</v>
          </cell>
          <cell r="B1147" t="str">
            <v>SOOPO</v>
          </cell>
          <cell r="C1147" t="str">
            <v>TGr</v>
          </cell>
          <cell r="D1147" t="str">
            <v>BN330S</v>
          </cell>
          <cell r="E1147">
            <v>0</v>
          </cell>
          <cell r="F1147">
            <v>176.14080000188497</v>
          </cell>
          <cell r="G1147">
            <v>5.1480000005148003</v>
          </cell>
          <cell r="H1147">
            <v>0</v>
          </cell>
          <cell r="I1147">
            <v>0</v>
          </cell>
          <cell r="J1147">
            <v>0</v>
          </cell>
        </row>
        <row r="1148">
          <cell r="A1148" t="str">
            <v>WOOST_TGr_BN330S</v>
          </cell>
          <cell r="B1148" t="str">
            <v>WOOST</v>
          </cell>
          <cell r="C1148" t="str">
            <v>TGr</v>
          </cell>
          <cell r="D1148" t="str">
            <v>BN330S</v>
          </cell>
          <cell r="E1148">
            <v>0</v>
          </cell>
          <cell r="F1148">
            <v>225.41640000459361</v>
          </cell>
          <cell r="G1148">
            <v>7.3656000007365598</v>
          </cell>
          <cell r="H1148">
            <v>0</v>
          </cell>
          <cell r="I1148">
            <v>0</v>
          </cell>
          <cell r="J1148">
            <v>0</v>
          </cell>
        </row>
        <row r="1149">
          <cell r="A1149" t="str">
            <v>WPPIL_TGr_BN330S</v>
          </cell>
          <cell r="B1149" t="str">
            <v>WPPIL</v>
          </cell>
          <cell r="C1149" t="str">
            <v>TGr</v>
          </cell>
          <cell r="D1149" t="str">
            <v>BN330S</v>
          </cell>
          <cell r="E1149">
            <v>0</v>
          </cell>
          <cell r="F1149">
            <v>33.346500001100878</v>
          </cell>
          <cell r="G1149">
            <v>0</v>
          </cell>
          <cell r="H1149">
            <v>0</v>
          </cell>
          <cell r="I1149">
            <v>0</v>
          </cell>
          <cell r="J1149">
            <v>0</v>
          </cell>
        </row>
        <row r="1150">
          <cell r="A1150" t="str">
            <v>WPPOZ_TGr_BN330S</v>
          </cell>
          <cell r="B1150" t="str">
            <v>WPPOZ</v>
          </cell>
          <cell r="C1150" t="str">
            <v>TGr</v>
          </cell>
          <cell r="D1150" t="str">
            <v>BN330S</v>
          </cell>
          <cell r="E1150">
            <v>0</v>
          </cell>
          <cell r="F1150">
            <v>298.50480000517172</v>
          </cell>
          <cell r="G1150">
            <v>5.1480000005148003</v>
          </cell>
          <cell r="H1150">
            <v>0</v>
          </cell>
          <cell r="I1150">
            <v>0</v>
          </cell>
          <cell r="J1150">
            <v>0</v>
          </cell>
        </row>
        <row r="1151">
          <cell r="A1151" t="str">
            <v>WWBL_TGr_BN330S</v>
          </cell>
          <cell r="B1151" t="str">
            <v>WWBL</v>
          </cell>
          <cell r="C1151" t="str">
            <v>TGr</v>
          </cell>
          <cell r="D1151" t="str">
            <v>BN330S</v>
          </cell>
          <cell r="E1151">
            <v>0</v>
          </cell>
          <cell r="F1151">
            <v>72.62706</v>
          </cell>
          <cell r="G1151">
            <v>0</v>
          </cell>
          <cell r="H1151">
            <v>0</v>
          </cell>
          <cell r="I1151">
            <v>0</v>
          </cell>
          <cell r="J1151">
            <v>0</v>
          </cell>
        </row>
        <row r="1152">
          <cell r="A1152" t="str">
            <v>WWWRO_TGr_BN330S</v>
          </cell>
          <cell r="B1152" t="str">
            <v>WWWRO</v>
          </cell>
          <cell r="C1152" t="str">
            <v>TGr</v>
          </cell>
          <cell r="D1152" t="str">
            <v>BN330S</v>
          </cell>
          <cell r="E1152">
            <v>0</v>
          </cell>
          <cell r="F1152">
            <v>478.23600001743193</v>
          </cell>
          <cell r="G1152">
            <v>7.3656000007365607</v>
          </cell>
          <cell r="H1152">
            <v>0</v>
          </cell>
          <cell r="I1152">
            <v>0</v>
          </cell>
          <cell r="J1152">
            <v>0</v>
          </cell>
        </row>
        <row r="1153">
          <cell r="A1153" t="str">
            <v>WZZIE_TGr_BN330S</v>
          </cell>
          <cell r="B1153" t="str">
            <v>WZZIE</v>
          </cell>
          <cell r="C1153" t="str">
            <v>TGr</v>
          </cell>
          <cell r="D1153" t="str">
            <v>BN330S</v>
          </cell>
          <cell r="E1153">
            <v>0</v>
          </cell>
          <cell r="F1153">
            <v>216.0576000044511</v>
          </cell>
          <cell r="G1153">
            <v>3.4056000003405602</v>
          </cell>
          <cell r="H1153">
            <v>0</v>
          </cell>
          <cell r="I1153">
            <v>0</v>
          </cell>
          <cell r="J1153">
            <v>0</v>
          </cell>
        </row>
        <row r="1154">
          <cell r="A1154" t="str">
            <v>CLLOD_TGr_BR500E</v>
          </cell>
          <cell r="B1154" t="str">
            <v>CLLOD</v>
          </cell>
          <cell r="C1154" t="str">
            <v>TGr</v>
          </cell>
          <cell r="D1154" t="str">
            <v>BR500E</v>
          </cell>
          <cell r="E1154">
            <v>93108.375</v>
          </cell>
          <cell r="F1154">
            <v>52499.91</v>
          </cell>
          <cell r="G1154">
            <v>0</v>
          </cell>
          <cell r="H1154">
            <v>0</v>
          </cell>
          <cell r="I1154">
            <v>0</v>
          </cell>
          <cell r="J1154">
            <v>0</v>
          </cell>
        </row>
        <row r="1155">
          <cell r="A1155" t="str">
            <v>CWWAR_TGr_BR500E</v>
          </cell>
          <cell r="B1155" t="str">
            <v>CWWAR</v>
          </cell>
          <cell r="C1155" t="str">
            <v>TGr</v>
          </cell>
          <cell r="D1155" t="str">
            <v>BR500E</v>
          </cell>
          <cell r="E1155">
            <v>2030.9241300000001</v>
          </cell>
          <cell r="F1155">
            <v>4799.3</v>
          </cell>
          <cell r="G1155">
            <v>0</v>
          </cell>
          <cell r="H1155">
            <v>0</v>
          </cell>
          <cell r="I1155">
            <v>0</v>
          </cell>
          <cell r="J1155">
            <v>0</v>
          </cell>
        </row>
        <row r="1156">
          <cell r="A1156" t="str">
            <v>EKKIE_TGr_BR500E</v>
          </cell>
          <cell r="B1156" t="str">
            <v>EKKIE</v>
          </cell>
          <cell r="C1156" t="str">
            <v>TGr</v>
          </cell>
          <cell r="D1156" t="str">
            <v>BR500E</v>
          </cell>
          <cell r="E1156">
            <v>120981.80488999998</v>
          </cell>
          <cell r="F1156">
            <v>72914.7</v>
          </cell>
          <cell r="G1156">
            <v>0</v>
          </cell>
          <cell r="H1156">
            <v>0</v>
          </cell>
          <cell r="I1156">
            <v>0</v>
          </cell>
          <cell r="J1156">
            <v>0</v>
          </cell>
        </row>
        <row r="1157">
          <cell r="A1157" t="str">
            <v>EKKRA_TGr_BR500E</v>
          </cell>
          <cell r="B1157" t="str">
            <v>EKKRA</v>
          </cell>
          <cell r="C1157" t="str">
            <v>TGr</v>
          </cell>
          <cell r="D1157" t="str">
            <v>BR500E</v>
          </cell>
          <cell r="E1157">
            <v>75699.100000000006</v>
          </cell>
          <cell r="F1157">
            <v>9177.1</v>
          </cell>
          <cell r="G1157">
            <v>0</v>
          </cell>
          <cell r="H1157">
            <v>0</v>
          </cell>
          <cell r="I1157">
            <v>0</v>
          </cell>
          <cell r="J1157">
            <v>0</v>
          </cell>
        </row>
        <row r="1158">
          <cell r="A1158" t="str">
            <v>NCGAN_TGr_BR500E</v>
          </cell>
          <cell r="B1158" t="str">
            <v>NCGAN</v>
          </cell>
          <cell r="C1158" t="str">
            <v>TGr</v>
          </cell>
          <cell r="D1158" t="str">
            <v>BR500E</v>
          </cell>
          <cell r="E1158">
            <v>284.2</v>
          </cell>
          <cell r="F1158">
            <v>2088.6999999999998</v>
          </cell>
          <cell r="G1158">
            <v>0</v>
          </cell>
          <cell r="H1158">
            <v>0</v>
          </cell>
          <cell r="I1158">
            <v>0</v>
          </cell>
          <cell r="J1158">
            <v>0</v>
          </cell>
        </row>
        <row r="1159">
          <cell r="A1159" t="str">
            <v>NCKOS_TGr_BR500E</v>
          </cell>
          <cell r="B1159" t="str">
            <v>NCKOS</v>
          </cell>
          <cell r="C1159" t="str">
            <v>TGr</v>
          </cell>
          <cell r="D1159" t="str">
            <v>BR500E</v>
          </cell>
          <cell r="E1159">
            <v>173.62</v>
          </cell>
          <cell r="F1159">
            <v>1866.9</v>
          </cell>
          <cell r="G1159">
            <v>0</v>
          </cell>
          <cell r="H1159">
            <v>0</v>
          </cell>
          <cell r="I1159">
            <v>0</v>
          </cell>
          <cell r="J1159">
            <v>0</v>
          </cell>
        </row>
        <row r="1160">
          <cell r="A1160" t="str">
            <v>NCSCZ_TGr_BR500E</v>
          </cell>
          <cell r="B1160" t="str">
            <v>NCSCZ</v>
          </cell>
          <cell r="C1160" t="str">
            <v>TGr</v>
          </cell>
          <cell r="D1160" t="str">
            <v>BR500E</v>
          </cell>
          <cell r="E1160">
            <v>104.2</v>
          </cell>
          <cell r="F1160">
            <v>941</v>
          </cell>
          <cell r="G1160">
            <v>0</v>
          </cell>
          <cell r="H1160">
            <v>0</v>
          </cell>
          <cell r="I1160">
            <v>0</v>
          </cell>
          <cell r="J1160">
            <v>0</v>
          </cell>
        </row>
        <row r="1161">
          <cell r="A1161" t="str">
            <v>NKOLS_TGr_BR500E</v>
          </cell>
          <cell r="B1161" t="str">
            <v>NKOLS</v>
          </cell>
          <cell r="C1161" t="str">
            <v>TGr</v>
          </cell>
          <cell r="D1161" t="str">
            <v>BR500E</v>
          </cell>
          <cell r="E1161">
            <v>179.97497999999999</v>
          </cell>
          <cell r="F1161">
            <v>1585.8</v>
          </cell>
          <cell r="G1161">
            <v>0</v>
          </cell>
          <cell r="H1161">
            <v>0</v>
          </cell>
          <cell r="I1161">
            <v>0</v>
          </cell>
          <cell r="J1161">
            <v>0</v>
          </cell>
        </row>
        <row r="1162">
          <cell r="A1162" t="str">
            <v>NKTOR_TGr_BR500E</v>
          </cell>
          <cell r="B1162" t="str">
            <v>NKTOR</v>
          </cell>
          <cell r="C1162" t="str">
            <v>TGr</v>
          </cell>
          <cell r="D1162" t="str">
            <v>BR500E</v>
          </cell>
          <cell r="E1162">
            <v>429.7</v>
          </cell>
          <cell r="F1162">
            <v>2264.6999999999998</v>
          </cell>
          <cell r="G1162">
            <v>0</v>
          </cell>
          <cell r="H1162">
            <v>0</v>
          </cell>
          <cell r="I1162">
            <v>0</v>
          </cell>
          <cell r="J1162">
            <v>0</v>
          </cell>
        </row>
        <row r="1163">
          <cell r="A1163" t="str">
            <v>SKTYC_TGr_BR500E</v>
          </cell>
          <cell r="B1163" t="str">
            <v>SKTYC</v>
          </cell>
          <cell r="C1163" t="str">
            <v>TGr</v>
          </cell>
          <cell r="D1163" t="str">
            <v>BR500E</v>
          </cell>
          <cell r="E1163">
            <v>636855.40000000084</v>
          </cell>
          <cell r="F1163">
            <v>5682.2</v>
          </cell>
          <cell r="G1163">
            <v>0</v>
          </cell>
          <cell r="H1163">
            <v>0</v>
          </cell>
          <cell r="I1163">
            <v>0</v>
          </cell>
          <cell r="J1163">
            <v>0</v>
          </cell>
        </row>
        <row r="1164">
          <cell r="A1164" t="str">
            <v>SOOPO_TGr_BR500E</v>
          </cell>
          <cell r="B1164" t="str">
            <v>SOOPO</v>
          </cell>
          <cell r="C1164" t="str">
            <v>TGr</v>
          </cell>
          <cell r="D1164" t="str">
            <v>BR500E</v>
          </cell>
          <cell r="E1164">
            <v>39309.1</v>
          </cell>
          <cell r="F1164">
            <v>4880</v>
          </cell>
          <cell r="G1164">
            <v>0</v>
          </cell>
          <cell r="H1164">
            <v>0</v>
          </cell>
          <cell r="I1164">
            <v>0</v>
          </cell>
          <cell r="J1164">
            <v>0</v>
          </cell>
        </row>
        <row r="1165">
          <cell r="A1165" t="str">
            <v>WOOST_TGr_BR500E</v>
          </cell>
          <cell r="B1165" t="str">
            <v>WOOST</v>
          </cell>
          <cell r="C1165" t="str">
            <v>TGr</v>
          </cell>
          <cell r="D1165" t="str">
            <v>BR500E</v>
          </cell>
          <cell r="E1165">
            <v>3194.3</v>
          </cell>
          <cell r="F1165">
            <v>10319.799999999999</v>
          </cell>
          <cell r="G1165">
            <v>0</v>
          </cell>
          <cell r="H1165">
            <v>0</v>
          </cell>
          <cell r="I1165">
            <v>0</v>
          </cell>
          <cell r="J1165">
            <v>0</v>
          </cell>
        </row>
        <row r="1166">
          <cell r="A1166" t="str">
            <v>WPPIL_TGr_BR500E</v>
          </cell>
          <cell r="B1166" t="str">
            <v>WPPIL</v>
          </cell>
          <cell r="C1166" t="str">
            <v>TGr</v>
          </cell>
          <cell r="D1166" t="str">
            <v>BR500E</v>
          </cell>
          <cell r="E1166">
            <v>136.32</v>
          </cell>
          <cell r="F1166">
            <v>726.1</v>
          </cell>
          <cell r="G1166">
            <v>0</v>
          </cell>
          <cell r="H1166">
            <v>0</v>
          </cell>
          <cell r="I1166">
            <v>0</v>
          </cell>
          <cell r="J1166">
            <v>0</v>
          </cell>
        </row>
        <row r="1167">
          <cell r="A1167" t="str">
            <v>WPPOZ_TGr_BR500E</v>
          </cell>
          <cell r="B1167" t="str">
            <v>WPPOZ</v>
          </cell>
          <cell r="C1167" t="str">
            <v>TGr</v>
          </cell>
          <cell r="D1167" t="str">
            <v>BR500E</v>
          </cell>
          <cell r="E1167">
            <v>2102.04</v>
          </cell>
          <cell r="F1167">
            <v>4269.5</v>
          </cell>
          <cell r="G1167">
            <v>0</v>
          </cell>
          <cell r="H1167">
            <v>0</v>
          </cell>
          <cell r="I1167">
            <v>0</v>
          </cell>
          <cell r="J1167">
            <v>0</v>
          </cell>
        </row>
        <row r="1168">
          <cell r="A1168" t="str">
            <v>WWBL_TGr_BR500E</v>
          </cell>
          <cell r="B1168" t="str">
            <v>WWBL</v>
          </cell>
          <cell r="C1168" t="str">
            <v>TGr</v>
          </cell>
          <cell r="D1168" t="str">
            <v>BR500E</v>
          </cell>
          <cell r="E1168">
            <v>861.4</v>
          </cell>
          <cell r="F1168">
            <v>3521.1</v>
          </cell>
          <cell r="G1168">
            <v>0</v>
          </cell>
          <cell r="H1168">
            <v>0</v>
          </cell>
          <cell r="I1168">
            <v>0</v>
          </cell>
          <cell r="J1168">
            <v>0</v>
          </cell>
        </row>
        <row r="1169">
          <cell r="A1169" t="str">
            <v>WWWRO_TGr_BR500E</v>
          </cell>
          <cell r="B1169" t="str">
            <v>WWWRO</v>
          </cell>
          <cell r="C1169" t="str">
            <v>TGr</v>
          </cell>
          <cell r="D1169" t="str">
            <v>BR500E</v>
          </cell>
          <cell r="E1169">
            <v>1233.3</v>
          </cell>
          <cell r="F1169">
            <v>3440.2</v>
          </cell>
          <cell r="G1169">
            <v>0</v>
          </cell>
          <cell r="H1169">
            <v>0</v>
          </cell>
          <cell r="I1169">
            <v>0</v>
          </cell>
          <cell r="J1169">
            <v>0</v>
          </cell>
        </row>
        <row r="1170">
          <cell r="A1170" t="str">
            <v>WZZIE_TGr_BR500E</v>
          </cell>
          <cell r="B1170" t="str">
            <v>WZZIE</v>
          </cell>
          <cell r="C1170" t="str">
            <v>TGr</v>
          </cell>
          <cell r="D1170" t="str">
            <v>BR500E</v>
          </cell>
          <cell r="E1170">
            <v>398.5</v>
          </cell>
          <cell r="F1170">
            <v>4645.3999999999996</v>
          </cell>
          <cell r="G1170">
            <v>0</v>
          </cell>
          <cell r="H1170">
            <v>0</v>
          </cell>
          <cell r="I1170">
            <v>0</v>
          </cell>
          <cell r="J1170">
            <v>0</v>
          </cell>
        </row>
        <row r="1171">
          <cell r="A1171" t="str">
            <v>WPPIL_TGr_BR500G</v>
          </cell>
          <cell r="B1171" t="str">
            <v>WPPIL</v>
          </cell>
          <cell r="C1171" t="str">
            <v>TGr</v>
          </cell>
          <cell r="D1171" t="str">
            <v>BR500G</v>
          </cell>
          <cell r="E1171">
            <v>0</v>
          </cell>
          <cell r="F1171">
            <v>2336.1</v>
          </cell>
          <cell r="G1171">
            <v>5876.3</v>
          </cell>
          <cell r="H1171">
            <v>0</v>
          </cell>
          <cell r="I1171">
            <v>0</v>
          </cell>
          <cell r="J1171">
            <v>0</v>
          </cell>
        </row>
        <row r="1172">
          <cell r="A1172" t="str">
            <v>WWBL_TGr_BR500G</v>
          </cell>
          <cell r="B1172" t="str">
            <v>WWBL</v>
          </cell>
          <cell r="C1172" t="str">
            <v>TGr</v>
          </cell>
          <cell r="D1172" t="str">
            <v>BR500G</v>
          </cell>
          <cell r="E1172">
            <v>0</v>
          </cell>
          <cell r="F1172">
            <v>205</v>
          </cell>
          <cell r="G1172">
            <v>0</v>
          </cell>
          <cell r="H1172">
            <v>0</v>
          </cell>
          <cell r="I1172">
            <v>0</v>
          </cell>
          <cell r="J1172">
            <v>0</v>
          </cell>
        </row>
        <row r="1173">
          <cell r="A1173" t="str">
            <v>CLLOD_TGr_BR500M4</v>
          </cell>
          <cell r="B1173" t="str">
            <v>CLLOD</v>
          </cell>
          <cell r="C1173" t="str">
            <v>TGr</v>
          </cell>
          <cell r="D1173" t="str">
            <v>BR500M4</v>
          </cell>
          <cell r="E1173">
            <v>0</v>
          </cell>
          <cell r="F1173">
            <v>0</v>
          </cell>
          <cell r="G1173">
            <v>1500</v>
          </cell>
          <cell r="H1173">
            <v>0</v>
          </cell>
          <cell r="I1173">
            <v>0</v>
          </cell>
          <cell r="J1173">
            <v>0</v>
          </cell>
        </row>
        <row r="1174">
          <cell r="A1174" t="str">
            <v>CWWAR_TGr_BR500M4</v>
          </cell>
          <cell r="B1174" t="str">
            <v>CWWAR</v>
          </cell>
          <cell r="C1174" t="str">
            <v>TGr</v>
          </cell>
          <cell r="D1174" t="str">
            <v>BR500M4</v>
          </cell>
          <cell r="E1174">
            <v>0</v>
          </cell>
          <cell r="F1174">
            <v>0</v>
          </cell>
          <cell r="G1174">
            <v>1469.9</v>
          </cell>
          <cell r="H1174">
            <v>0</v>
          </cell>
          <cell r="I1174">
            <v>0</v>
          </cell>
          <cell r="J1174">
            <v>0</v>
          </cell>
        </row>
        <row r="1175">
          <cell r="A1175" t="str">
            <v>EKKIE_TGr_BR500M4</v>
          </cell>
          <cell r="B1175" t="str">
            <v>EKKIE</v>
          </cell>
          <cell r="C1175" t="str">
            <v>TGr</v>
          </cell>
          <cell r="D1175" t="str">
            <v>BR500M4</v>
          </cell>
          <cell r="E1175">
            <v>0</v>
          </cell>
          <cell r="F1175">
            <v>0</v>
          </cell>
          <cell r="G1175">
            <v>2074.8000000000002</v>
          </cell>
          <cell r="H1175">
            <v>0</v>
          </cell>
          <cell r="I1175">
            <v>0</v>
          </cell>
          <cell r="J1175">
            <v>0</v>
          </cell>
        </row>
        <row r="1176">
          <cell r="A1176" t="str">
            <v>EKKRA_TGr_BR500M4</v>
          </cell>
          <cell r="B1176" t="str">
            <v>EKKRA</v>
          </cell>
          <cell r="C1176" t="str">
            <v>TGr</v>
          </cell>
          <cell r="D1176" t="str">
            <v>BR500M4</v>
          </cell>
          <cell r="E1176">
            <v>0</v>
          </cell>
          <cell r="F1176">
            <v>0</v>
          </cell>
          <cell r="G1176">
            <v>2775</v>
          </cell>
          <cell r="H1176">
            <v>0</v>
          </cell>
          <cell r="I1176">
            <v>0</v>
          </cell>
          <cell r="J1176">
            <v>0</v>
          </cell>
        </row>
        <row r="1177">
          <cell r="A1177" t="str">
            <v>NCGAN_TGr_BR500M4</v>
          </cell>
          <cell r="B1177" t="str">
            <v>NCGAN</v>
          </cell>
          <cell r="C1177" t="str">
            <v>TGr</v>
          </cell>
          <cell r="D1177" t="str">
            <v>BR500M4</v>
          </cell>
          <cell r="E1177">
            <v>0</v>
          </cell>
          <cell r="F1177">
            <v>0</v>
          </cell>
          <cell r="G1177">
            <v>1169.9000000000001</v>
          </cell>
          <cell r="H1177">
            <v>0</v>
          </cell>
          <cell r="I1177">
            <v>0</v>
          </cell>
          <cell r="J1177">
            <v>0</v>
          </cell>
        </row>
        <row r="1178">
          <cell r="A1178" t="str">
            <v>NCKOS_TGr_BR500M4</v>
          </cell>
          <cell r="B1178" t="str">
            <v>NCKOS</v>
          </cell>
          <cell r="C1178" t="str">
            <v>TGr</v>
          </cell>
          <cell r="D1178" t="str">
            <v>BR500M4</v>
          </cell>
          <cell r="E1178">
            <v>0</v>
          </cell>
          <cell r="F1178">
            <v>0</v>
          </cell>
          <cell r="G1178">
            <v>1060</v>
          </cell>
          <cell r="H1178">
            <v>0</v>
          </cell>
          <cell r="I1178">
            <v>0</v>
          </cell>
          <cell r="J1178">
            <v>0</v>
          </cell>
        </row>
        <row r="1179">
          <cell r="A1179" t="str">
            <v>NCSCZ_TGr_BR500M4</v>
          </cell>
          <cell r="B1179" t="str">
            <v>NCSCZ</v>
          </cell>
          <cell r="C1179" t="str">
            <v>TGr</v>
          </cell>
          <cell r="D1179" t="str">
            <v>BR500M4</v>
          </cell>
          <cell r="E1179">
            <v>0</v>
          </cell>
          <cell r="F1179">
            <v>0</v>
          </cell>
          <cell r="G1179">
            <v>300</v>
          </cell>
          <cell r="H1179">
            <v>0</v>
          </cell>
          <cell r="I1179">
            <v>0</v>
          </cell>
          <cell r="J1179">
            <v>0</v>
          </cell>
        </row>
        <row r="1180">
          <cell r="A1180" t="str">
            <v>NKOLS_TGr_BR500M4</v>
          </cell>
          <cell r="B1180" t="str">
            <v>NKOLS</v>
          </cell>
          <cell r="C1180" t="str">
            <v>TGr</v>
          </cell>
          <cell r="D1180" t="str">
            <v>BR500M4</v>
          </cell>
          <cell r="E1180">
            <v>0</v>
          </cell>
          <cell r="F1180">
            <v>0</v>
          </cell>
          <cell r="G1180">
            <v>780</v>
          </cell>
          <cell r="H1180">
            <v>0</v>
          </cell>
          <cell r="I1180">
            <v>0</v>
          </cell>
          <cell r="J1180">
            <v>0</v>
          </cell>
        </row>
        <row r="1181">
          <cell r="A1181" t="str">
            <v>NKTOR_TGr_BR500M4</v>
          </cell>
          <cell r="B1181" t="str">
            <v>NKTOR</v>
          </cell>
          <cell r="C1181" t="str">
            <v>TGr</v>
          </cell>
          <cell r="D1181" t="str">
            <v>BR500M4</v>
          </cell>
          <cell r="E1181">
            <v>0</v>
          </cell>
          <cell r="F1181">
            <v>0</v>
          </cell>
          <cell r="G1181">
            <v>1769.7</v>
          </cell>
          <cell r="H1181">
            <v>0</v>
          </cell>
          <cell r="I1181">
            <v>0</v>
          </cell>
          <cell r="J1181">
            <v>0</v>
          </cell>
        </row>
        <row r="1182">
          <cell r="A1182" t="str">
            <v>SKTYC_TGr_BR500M4</v>
          </cell>
          <cell r="B1182" t="str">
            <v>SKTYC</v>
          </cell>
          <cell r="C1182" t="str">
            <v>TGr</v>
          </cell>
          <cell r="D1182" t="str">
            <v>BR500M4</v>
          </cell>
          <cell r="E1182">
            <v>0</v>
          </cell>
          <cell r="F1182">
            <v>0</v>
          </cell>
          <cell r="G1182">
            <v>3673.7</v>
          </cell>
          <cell r="H1182">
            <v>0</v>
          </cell>
          <cell r="I1182">
            <v>0</v>
          </cell>
          <cell r="J1182">
            <v>0</v>
          </cell>
        </row>
        <row r="1183">
          <cell r="A1183" t="str">
            <v>SOOPO_TGr_BR500M4</v>
          </cell>
          <cell r="B1183" t="str">
            <v>SOOPO</v>
          </cell>
          <cell r="C1183" t="str">
            <v>TGr</v>
          </cell>
          <cell r="D1183" t="str">
            <v>BR500M4</v>
          </cell>
          <cell r="E1183">
            <v>0</v>
          </cell>
          <cell r="F1183">
            <v>0</v>
          </cell>
          <cell r="G1183">
            <v>585</v>
          </cell>
          <cell r="H1183">
            <v>0</v>
          </cell>
          <cell r="I1183">
            <v>0</v>
          </cell>
          <cell r="J1183">
            <v>0</v>
          </cell>
        </row>
        <row r="1184">
          <cell r="A1184" t="str">
            <v>WOOST_TGr_BR500M4</v>
          </cell>
          <cell r="B1184" t="str">
            <v>WOOST</v>
          </cell>
          <cell r="C1184" t="str">
            <v>TGr</v>
          </cell>
          <cell r="D1184" t="str">
            <v>BR500M4</v>
          </cell>
          <cell r="E1184">
            <v>0</v>
          </cell>
          <cell r="F1184">
            <v>0</v>
          </cell>
          <cell r="G1184">
            <v>910</v>
          </cell>
          <cell r="H1184">
            <v>0</v>
          </cell>
          <cell r="I1184">
            <v>0</v>
          </cell>
          <cell r="J1184">
            <v>0</v>
          </cell>
        </row>
        <row r="1185">
          <cell r="A1185" t="str">
            <v>WPPIL_TGr_BR500M4</v>
          </cell>
          <cell r="B1185" t="str">
            <v>WPPIL</v>
          </cell>
          <cell r="C1185" t="str">
            <v>TGr</v>
          </cell>
          <cell r="D1185" t="str">
            <v>BR500M4</v>
          </cell>
          <cell r="E1185">
            <v>0</v>
          </cell>
          <cell r="F1185">
            <v>0</v>
          </cell>
          <cell r="G1185">
            <v>260</v>
          </cell>
          <cell r="H1185">
            <v>0</v>
          </cell>
          <cell r="I1185">
            <v>0</v>
          </cell>
          <cell r="J1185">
            <v>0</v>
          </cell>
        </row>
        <row r="1186">
          <cell r="A1186" t="str">
            <v>WPPOZ_TGr_BR500M4</v>
          </cell>
          <cell r="B1186" t="str">
            <v>WPPOZ</v>
          </cell>
          <cell r="C1186" t="str">
            <v>TGr</v>
          </cell>
          <cell r="D1186" t="str">
            <v>BR500M4</v>
          </cell>
          <cell r="E1186">
            <v>0</v>
          </cell>
          <cell r="F1186">
            <v>0</v>
          </cell>
          <cell r="G1186">
            <v>779.9</v>
          </cell>
          <cell r="H1186">
            <v>0</v>
          </cell>
          <cell r="I1186">
            <v>0</v>
          </cell>
          <cell r="J1186">
            <v>0</v>
          </cell>
        </row>
        <row r="1187">
          <cell r="A1187" t="str">
            <v>WWWRO_TGr_BR500M4</v>
          </cell>
          <cell r="B1187" t="str">
            <v>WWWRO</v>
          </cell>
          <cell r="C1187" t="str">
            <v>TGr</v>
          </cell>
          <cell r="D1187" t="str">
            <v>BR500M4</v>
          </cell>
          <cell r="E1187">
            <v>0</v>
          </cell>
          <cell r="F1187">
            <v>0</v>
          </cell>
          <cell r="G1187">
            <v>1260</v>
          </cell>
          <cell r="H1187">
            <v>0</v>
          </cell>
          <cell r="I1187">
            <v>0</v>
          </cell>
          <cell r="J1187">
            <v>0</v>
          </cell>
        </row>
        <row r="1188">
          <cell r="A1188" t="str">
            <v>WZZIE_TGr_BR500M4</v>
          </cell>
          <cell r="B1188" t="str">
            <v>WZZIE</v>
          </cell>
          <cell r="C1188" t="str">
            <v>TGr</v>
          </cell>
          <cell r="D1188" t="str">
            <v>BR500M4</v>
          </cell>
          <cell r="E1188">
            <v>0</v>
          </cell>
          <cell r="F1188">
            <v>0</v>
          </cell>
          <cell r="G1188">
            <v>780</v>
          </cell>
          <cell r="H1188">
            <v>0</v>
          </cell>
          <cell r="I1188">
            <v>0</v>
          </cell>
          <cell r="J1188">
            <v>0</v>
          </cell>
        </row>
        <row r="1189">
          <cell r="A1189" t="str">
            <v>WPPIL_TGr_CN500M4</v>
          </cell>
          <cell r="B1189" t="str">
            <v>WPPIL</v>
          </cell>
          <cell r="C1189" t="str">
            <v>TGr</v>
          </cell>
          <cell r="D1189" t="str">
            <v>CN500M4</v>
          </cell>
          <cell r="E1189">
            <v>15.24</v>
          </cell>
          <cell r="F1189">
            <v>799.08</v>
          </cell>
          <cell r="G1189">
            <v>1438.92</v>
          </cell>
          <cell r="H1189">
            <v>0</v>
          </cell>
          <cell r="I1189">
            <v>0</v>
          </cell>
          <cell r="J1189">
            <v>0</v>
          </cell>
        </row>
        <row r="1190">
          <cell r="A1190" t="str">
            <v>WWBL_TGr_CN500M4</v>
          </cell>
          <cell r="B1190" t="str">
            <v>WWBL</v>
          </cell>
          <cell r="C1190" t="str">
            <v>TGr</v>
          </cell>
          <cell r="D1190" t="str">
            <v>CN500M4</v>
          </cell>
          <cell r="E1190">
            <v>83.16</v>
          </cell>
          <cell r="F1190">
            <v>615.96</v>
          </cell>
          <cell r="G1190">
            <v>0</v>
          </cell>
          <cell r="H1190">
            <v>0</v>
          </cell>
          <cell r="I1190">
            <v>0</v>
          </cell>
          <cell r="J1190">
            <v>0</v>
          </cell>
        </row>
        <row r="1191">
          <cell r="A1191" t="str">
            <v>WPPIL_TGr_CN500S</v>
          </cell>
          <cell r="B1191" t="str">
            <v>WPPIL</v>
          </cell>
          <cell r="C1191" t="str">
            <v>TGr</v>
          </cell>
          <cell r="D1191" t="str">
            <v>CN500S</v>
          </cell>
          <cell r="E1191">
            <v>93</v>
          </cell>
          <cell r="F1191">
            <v>844.44</v>
          </cell>
          <cell r="G1191">
            <v>912.96</v>
          </cell>
          <cell r="H1191">
            <v>0</v>
          </cell>
          <cell r="I1191">
            <v>0</v>
          </cell>
          <cell r="J1191">
            <v>0</v>
          </cell>
        </row>
        <row r="1192">
          <cell r="A1192" t="str">
            <v>WWBL_TGr_CN500S</v>
          </cell>
          <cell r="B1192" t="str">
            <v>WWBL</v>
          </cell>
          <cell r="C1192" t="str">
            <v>TGr</v>
          </cell>
          <cell r="D1192" t="str">
            <v>CN500S</v>
          </cell>
          <cell r="E1192">
            <v>665.64</v>
          </cell>
          <cell r="F1192">
            <v>2110.44</v>
          </cell>
          <cell r="G1192">
            <v>0</v>
          </cell>
          <cell r="H1192">
            <v>0</v>
          </cell>
          <cell r="I1192">
            <v>0</v>
          </cell>
          <cell r="J1192">
            <v>0</v>
          </cell>
        </row>
        <row r="1193">
          <cell r="A1193" t="str">
            <v>CLLOD_TGr_DR030KG</v>
          </cell>
          <cell r="B1193" t="str">
            <v>CLLOD</v>
          </cell>
          <cell r="C1193" t="str">
            <v>TGr</v>
          </cell>
          <cell r="D1193" t="str">
            <v>DR030KG</v>
          </cell>
          <cell r="E1193">
            <v>252</v>
          </cell>
          <cell r="F1193">
            <v>0</v>
          </cell>
          <cell r="G1193">
            <v>0</v>
          </cell>
          <cell r="H1193">
            <v>0</v>
          </cell>
          <cell r="I1193">
            <v>0</v>
          </cell>
          <cell r="J1193">
            <v>0</v>
          </cell>
        </row>
        <row r="1194">
          <cell r="A1194" t="str">
            <v>CWWAR_TGr_DR030KG</v>
          </cell>
          <cell r="B1194" t="str">
            <v>CWWAR</v>
          </cell>
          <cell r="C1194" t="str">
            <v>TGr</v>
          </cell>
          <cell r="D1194" t="str">
            <v>DR030KG</v>
          </cell>
          <cell r="E1194">
            <v>0</v>
          </cell>
          <cell r="F1194">
            <v>335.4</v>
          </cell>
          <cell r="G1194">
            <v>0</v>
          </cell>
          <cell r="H1194">
            <v>0</v>
          </cell>
          <cell r="I1194">
            <v>0</v>
          </cell>
          <cell r="J1194">
            <v>0</v>
          </cell>
        </row>
        <row r="1195">
          <cell r="A1195" t="str">
            <v>EKKIE_TGr_DR030KG</v>
          </cell>
          <cell r="B1195" t="str">
            <v>EKKIE</v>
          </cell>
          <cell r="C1195" t="str">
            <v>TGr</v>
          </cell>
          <cell r="D1195" t="str">
            <v>DR030KG</v>
          </cell>
          <cell r="E1195">
            <v>330</v>
          </cell>
          <cell r="F1195">
            <v>991.5</v>
          </cell>
          <cell r="G1195">
            <v>-0.3</v>
          </cell>
          <cell r="H1195">
            <v>0</v>
          </cell>
          <cell r="I1195">
            <v>0</v>
          </cell>
          <cell r="J1195">
            <v>0</v>
          </cell>
        </row>
        <row r="1196">
          <cell r="A1196" t="str">
            <v>EKKRA_TGr_DR030KG</v>
          </cell>
          <cell r="B1196" t="str">
            <v>EKKRA</v>
          </cell>
          <cell r="C1196" t="str">
            <v>TGr</v>
          </cell>
          <cell r="D1196" t="str">
            <v>DR030KG</v>
          </cell>
          <cell r="E1196">
            <v>1622.1</v>
          </cell>
          <cell r="F1196">
            <v>2633.7</v>
          </cell>
          <cell r="G1196">
            <v>-1.5</v>
          </cell>
          <cell r="H1196">
            <v>0</v>
          </cell>
          <cell r="I1196">
            <v>0</v>
          </cell>
          <cell r="J1196">
            <v>0</v>
          </cell>
        </row>
        <row r="1197">
          <cell r="A1197" t="str">
            <v>SKTYC_TGr_DR030KG</v>
          </cell>
          <cell r="B1197" t="str">
            <v>SKTYC</v>
          </cell>
          <cell r="C1197" t="str">
            <v>TGr</v>
          </cell>
          <cell r="D1197" t="str">
            <v>DR030KG</v>
          </cell>
          <cell r="E1197">
            <v>3092.4</v>
          </cell>
          <cell r="F1197">
            <v>2694.6</v>
          </cell>
          <cell r="G1197">
            <v>0</v>
          </cell>
          <cell r="H1197">
            <v>0</v>
          </cell>
          <cell r="I1197">
            <v>0</v>
          </cell>
          <cell r="J1197">
            <v>0</v>
          </cell>
        </row>
        <row r="1198">
          <cell r="A1198" t="str">
            <v>SOOPO_TGr_DR030KG</v>
          </cell>
          <cell r="B1198" t="str">
            <v>SOOPO</v>
          </cell>
          <cell r="C1198" t="str">
            <v>TGr</v>
          </cell>
          <cell r="D1198" t="str">
            <v>DR030KG</v>
          </cell>
          <cell r="E1198">
            <v>233.7</v>
          </cell>
          <cell r="F1198">
            <v>302.10000000000002</v>
          </cell>
          <cell r="G1198">
            <v>0</v>
          </cell>
          <cell r="H1198">
            <v>0</v>
          </cell>
          <cell r="I1198">
            <v>0</v>
          </cell>
          <cell r="J1198">
            <v>0</v>
          </cell>
        </row>
        <row r="1199">
          <cell r="A1199" t="str">
            <v>WOOST_TGr_DR030KG</v>
          </cell>
          <cell r="B1199" t="str">
            <v>WOOST</v>
          </cell>
          <cell r="C1199" t="str">
            <v>TGr</v>
          </cell>
          <cell r="D1199" t="str">
            <v>DR030KG</v>
          </cell>
          <cell r="E1199">
            <v>0</v>
          </cell>
          <cell r="F1199">
            <v>300.89999999999998</v>
          </cell>
          <cell r="G1199">
            <v>0</v>
          </cell>
          <cell r="H1199">
            <v>0</v>
          </cell>
          <cell r="I1199">
            <v>0</v>
          </cell>
          <cell r="J1199">
            <v>0</v>
          </cell>
        </row>
        <row r="1200">
          <cell r="A1200" t="str">
            <v>WPPIL_TGr_DR030KG</v>
          </cell>
          <cell r="B1200" t="str">
            <v>WPPIL</v>
          </cell>
          <cell r="C1200" t="str">
            <v>TGr</v>
          </cell>
          <cell r="D1200" t="str">
            <v>DR030KG</v>
          </cell>
          <cell r="E1200">
            <v>0</v>
          </cell>
          <cell r="F1200">
            <v>7.2</v>
          </cell>
          <cell r="G1200">
            <v>0</v>
          </cell>
          <cell r="H1200">
            <v>0</v>
          </cell>
          <cell r="I1200">
            <v>0</v>
          </cell>
          <cell r="J1200">
            <v>0</v>
          </cell>
        </row>
        <row r="1201">
          <cell r="A1201" t="str">
            <v>WPPOZ_TGr_DR030KG</v>
          </cell>
          <cell r="B1201" t="str">
            <v>WPPOZ</v>
          </cell>
          <cell r="C1201" t="str">
            <v>TGr</v>
          </cell>
          <cell r="D1201" t="str">
            <v>DR030KG</v>
          </cell>
          <cell r="E1201">
            <v>0</v>
          </cell>
          <cell r="F1201">
            <v>143.69999999999999</v>
          </cell>
          <cell r="G1201">
            <v>0</v>
          </cell>
          <cell r="H1201">
            <v>0</v>
          </cell>
          <cell r="I1201">
            <v>0</v>
          </cell>
          <cell r="J1201">
            <v>0</v>
          </cell>
        </row>
        <row r="1202">
          <cell r="A1202" t="str">
            <v>WWBL_TGr_DR030KG</v>
          </cell>
          <cell r="B1202" t="str">
            <v>WWBL</v>
          </cell>
          <cell r="C1202" t="str">
            <v>TGr</v>
          </cell>
          <cell r="D1202" t="str">
            <v>DR030KG</v>
          </cell>
          <cell r="E1202">
            <v>14.4</v>
          </cell>
          <cell r="F1202">
            <v>43.2</v>
          </cell>
          <cell r="G1202">
            <v>0</v>
          </cell>
          <cell r="H1202">
            <v>0</v>
          </cell>
          <cell r="I1202">
            <v>0</v>
          </cell>
          <cell r="J1202">
            <v>0</v>
          </cell>
        </row>
        <row r="1203">
          <cell r="A1203" t="str">
            <v>WWWRO_TGr_DR030KG</v>
          </cell>
          <cell r="B1203" t="str">
            <v>WWWRO</v>
          </cell>
          <cell r="C1203" t="str">
            <v>TGr</v>
          </cell>
          <cell r="D1203" t="str">
            <v>DR030KG</v>
          </cell>
          <cell r="E1203">
            <v>26.4</v>
          </cell>
          <cell r="F1203">
            <v>209.4</v>
          </cell>
          <cell r="G1203">
            <v>0</v>
          </cell>
          <cell r="H1203">
            <v>0</v>
          </cell>
          <cell r="I1203">
            <v>0</v>
          </cell>
          <cell r="J1203">
            <v>0</v>
          </cell>
        </row>
        <row r="1204">
          <cell r="A1204" t="str">
            <v>WZZIE_TGr_DR030KG</v>
          </cell>
          <cell r="B1204" t="str">
            <v>WZZIE</v>
          </cell>
          <cell r="C1204" t="str">
            <v>TGr</v>
          </cell>
          <cell r="D1204" t="str">
            <v>DR030KG</v>
          </cell>
          <cell r="E1204">
            <v>0</v>
          </cell>
          <cell r="F1204">
            <v>14.4</v>
          </cell>
          <cell r="G1204">
            <v>0</v>
          </cell>
          <cell r="H1204">
            <v>0</v>
          </cell>
          <cell r="I1204">
            <v>0</v>
          </cell>
          <cell r="J1204">
            <v>0</v>
          </cell>
        </row>
        <row r="1205">
          <cell r="A1205" t="str">
            <v>WPPIL_TGr_DR050KG</v>
          </cell>
          <cell r="B1205" t="str">
            <v>WPPIL</v>
          </cell>
          <cell r="C1205" t="str">
            <v>TGr</v>
          </cell>
          <cell r="D1205" t="str">
            <v>DR050KG</v>
          </cell>
          <cell r="E1205">
            <v>0</v>
          </cell>
          <cell r="F1205">
            <v>613.5</v>
          </cell>
          <cell r="G1205">
            <v>1760</v>
          </cell>
          <cell r="H1205">
            <v>0</v>
          </cell>
          <cell r="I1205">
            <v>0</v>
          </cell>
          <cell r="J1205">
            <v>0</v>
          </cell>
        </row>
        <row r="1206">
          <cell r="A1206" t="str">
            <v>WWBL_TGr_DR050KG</v>
          </cell>
          <cell r="B1206" t="str">
            <v>WWBL</v>
          </cell>
          <cell r="C1206" t="str">
            <v>TGr</v>
          </cell>
          <cell r="D1206" t="str">
            <v>DR050KG</v>
          </cell>
          <cell r="E1206">
            <v>1472</v>
          </cell>
          <cell r="F1206">
            <v>3238</v>
          </cell>
          <cell r="G1206">
            <v>0</v>
          </cell>
          <cell r="H1206">
            <v>0</v>
          </cell>
          <cell r="I1206">
            <v>0</v>
          </cell>
          <cell r="J1206">
            <v>0</v>
          </cell>
        </row>
        <row r="1207">
          <cell r="A1207" t="str">
            <v>CLLOD_TMc_BR500E</v>
          </cell>
          <cell r="B1207" t="str">
            <v>CLLOD</v>
          </cell>
          <cell r="C1207" t="str">
            <v>TMc</v>
          </cell>
          <cell r="D1207" t="str">
            <v>BR500E</v>
          </cell>
          <cell r="E1207">
            <v>1158.7850000000001</v>
          </cell>
          <cell r="F1207">
            <v>264.5</v>
          </cell>
          <cell r="G1207">
            <v>0</v>
          </cell>
          <cell r="H1207">
            <v>0</v>
          </cell>
          <cell r="I1207">
            <v>0</v>
          </cell>
          <cell r="J1207">
            <v>0</v>
          </cell>
        </row>
        <row r="1208">
          <cell r="A1208" t="str">
            <v>CWWAR_TMc_BR500E</v>
          </cell>
          <cell r="B1208" t="str">
            <v>CWWAR</v>
          </cell>
          <cell r="C1208" t="str">
            <v>TMc</v>
          </cell>
          <cell r="D1208" t="str">
            <v>BR500E</v>
          </cell>
          <cell r="E1208">
            <v>201.77681000000001</v>
          </cell>
          <cell r="F1208">
            <v>0</v>
          </cell>
          <cell r="G1208">
            <v>0</v>
          </cell>
          <cell r="H1208">
            <v>0</v>
          </cell>
          <cell r="I1208">
            <v>0</v>
          </cell>
          <cell r="J1208">
            <v>0</v>
          </cell>
        </row>
        <row r="1209">
          <cell r="A1209" t="str">
            <v>EKKIE_TMc_BR500E</v>
          </cell>
          <cell r="B1209" t="str">
            <v>EKKIE</v>
          </cell>
          <cell r="C1209" t="str">
            <v>TMc</v>
          </cell>
          <cell r="D1209" t="str">
            <v>BR500E</v>
          </cell>
          <cell r="E1209">
            <v>2457.5231900000003</v>
          </cell>
          <cell r="F1209">
            <v>1446.6</v>
          </cell>
          <cell r="G1209">
            <v>0</v>
          </cell>
          <cell r="H1209">
            <v>0</v>
          </cell>
          <cell r="I1209">
            <v>0</v>
          </cell>
          <cell r="J1209">
            <v>0</v>
          </cell>
        </row>
        <row r="1210">
          <cell r="A1210" t="str">
            <v>EKKRA_TMc_BR500E</v>
          </cell>
          <cell r="B1210" t="str">
            <v>EKKRA</v>
          </cell>
          <cell r="C1210" t="str">
            <v>TMc</v>
          </cell>
          <cell r="D1210" t="str">
            <v>BR500E</v>
          </cell>
          <cell r="E1210">
            <v>2714.5</v>
          </cell>
          <cell r="F1210">
            <v>2372.1999999999998</v>
          </cell>
          <cell r="G1210">
            <v>0</v>
          </cell>
          <cell r="H1210">
            <v>0</v>
          </cell>
          <cell r="I1210">
            <v>0</v>
          </cell>
          <cell r="J1210">
            <v>0</v>
          </cell>
        </row>
        <row r="1211">
          <cell r="A1211" t="str">
            <v>NCGAN_TMc_BR500E</v>
          </cell>
          <cell r="B1211" t="str">
            <v>NCGAN</v>
          </cell>
          <cell r="C1211" t="str">
            <v>TMc</v>
          </cell>
          <cell r="D1211" t="str">
            <v>BR500E</v>
          </cell>
          <cell r="E1211">
            <v>9</v>
          </cell>
          <cell r="F1211">
            <v>0</v>
          </cell>
          <cell r="G1211">
            <v>0</v>
          </cell>
          <cell r="H1211">
            <v>0</v>
          </cell>
          <cell r="I1211">
            <v>0</v>
          </cell>
          <cell r="J1211">
            <v>0</v>
          </cell>
        </row>
        <row r="1212">
          <cell r="A1212" t="str">
            <v>NKTOR_TMc_BR500E</v>
          </cell>
          <cell r="B1212" t="str">
            <v>NKTOR</v>
          </cell>
          <cell r="C1212" t="str">
            <v>TMc</v>
          </cell>
          <cell r="D1212" t="str">
            <v>BR500E</v>
          </cell>
          <cell r="E1212">
            <v>7.5</v>
          </cell>
          <cell r="F1212">
            <v>0</v>
          </cell>
          <cell r="G1212">
            <v>0</v>
          </cell>
          <cell r="H1212">
            <v>0</v>
          </cell>
          <cell r="I1212">
            <v>0</v>
          </cell>
          <cell r="J1212">
            <v>0</v>
          </cell>
        </row>
        <row r="1213">
          <cell r="A1213" t="str">
            <v>SKTYC_TMc_BR500E</v>
          </cell>
          <cell r="B1213" t="str">
            <v>SKTYC</v>
          </cell>
          <cell r="C1213" t="str">
            <v>TMc</v>
          </cell>
          <cell r="D1213" t="str">
            <v>BR500E</v>
          </cell>
          <cell r="E1213">
            <v>15342</v>
          </cell>
          <cell r="F1213">
            <v>8302</v>
          </cell>
          <cell r="G1213">
            <v>0</v>
          </cell>
          <cell r="H1213">
            <v>0</v>
          </cell>
          <cell r="I1213">
            <v>0</v>
          </cell>
          <cell r="J1213">
            <v>0</v>
          </cell>
        </row>
        <row r="1214">
          <cell r="A1214" t="str">
            <v>SOOPO_TMc_BR500E</v>
          </cell>
          <cell r="B1214" t="str">
            <v>SOOPO</v>
          </cell>
          <cell r="C1214" t="str">
            <v>TMc</v>
          </cell>
          <cell r="D1214" t="str">
            <v>BR500E</v>
          </cell>
          <cell r="E1214">
            <v>543.6</v>
          </cell>
          <cell r="F1214">
            <v>395.7</v>
          </cell>
          <cell r="G1214">
            <v>0</v>
          </cell>
          <cell r="H1214">
            <v>0</v>
          </cell>
          <cell r="I1214">
            <v>0</v>
          </cell>
          <cell r="J1214">
            <v>0</v>
          </cell>
        </row>
        <row r="1215">
          <cell r="A1215" t="str">
            <v>WOOST_TMc_BR500E</v>
          </cell>
          <cell r="B1215" t="str">
            <v>WOOST</v>
          </cell>
          <cell r="C1215" t="str">
            <v>TMc</v>
          </cell>
          <cell r="D1215" t="str">
            <v>BR500E</v>
          </cell>
          <cell r="E1215">
            <v>31.7</v>
          </cell>
          <cell r="F1215">
            <v>0</v>
          </cell>
          <cell r="G1215">
            <v>0</v>
          </cell>
          <cell r="H1215">
            <v>0</v>
          </cell>
          <cell r="I1215">
            <v>0</v>
          </cell>
          <cell r="J1215">
            <v>0</v>
          </cell>
        </row>
        <row r="1216">
          <cell r="A1216" t="str">
            <v>WWBL_TMc_BR500E</v>
          </cell>
          <cell r="B1216" t="str">
            <v>WWBL</v>
          </cell>
          <cell r="C1216" t="str">
            <v>TMc</v>
          </cell>
          <cell r="D1216" t="str">
            <v>BR500E</v>
          </cell>
          <cell r="E1216">
            <v>3</v>
          </cell>
          <cell r="F1216">
            <v>0</v>
          </cell>
          <cell r="G1216">
            <v>0</v>
          </cell>
          <cell r="H1216">
            <v>0</v>
          </cell>
          <cell r="I1216">
            <v>0</v>
          </cell>
          <cell r="J1216">
            <v>0</v>
          </cell>
        </row>
        <row r="1217">
          <cell r="A1217" t="str">
            <v>WWWRO_TMc_BR500E</v>
          </cell>
          <cell r="B1217" t="str">
            <v>WWWRO</v>
          </cell>
          <cell r="C1217" t="str">
            <v>TMc</v>
          </cell>
          <cell r="D1217" t="str">
            <v>BR500E</v>
          </cell>
          <cell r="E1217">
            <v>96.75</v>
          </cell>
          <cell r="F1217">
            <v>0</v>
          </cell>
          <cell r="G1217">
            <v>0</v>
          </cell>
          <cell r="H1217">
            <v>0</v>
          </cell>
          <cell r="I1217">
            <v>0</v>
          </cell>
          <cell r="J1217">
            <v>0</v>
          </cell>
        </row>
        <row r="1218">
          <cell r="A1218" t="str">
            <v>CLLOD_TMc_BR500G</v>
          </cell>
          <cell r="B1218" t="str">
            <v>CLLOD</v>
          </cell>
          <cell r="C1218" t="str">
            <v>TMc</v>
          </cell>
          <cell r="D1218" t="str">
            <v>BR500G</v>
          </cell>
          <cell r="E1218">
            <v>0</v>
          </cell>
          <cell r="F1218">
            <v>45</v>
          </cell>
          <cell r="G1218">
            <v>0</v>
          </cell>
          <cell r="H1218">
            <v>0</v>
          </cell>
          <cell r="I1218">
            <v>0</v>
          </cell>
          <cell r="J1218">
            <v>0</v>
          </cell>
        </row>
        <row r="1219">
          <cell r="A1219" t="str">
            <v>EKKIE_TMc_BR500G</v>
          </cell>
          <cell r="B1219" t="str">
            <v>EKKIE</v>
          </cell>
          <cell r="C1219" t="str">
            <v>TMc</v>
          </cell>
          <cell r="D1219" t="str">
            <v>BR500G</v>
          </cell>
          <cell r="E1219">
            <v>0</v>
          </cell>
          <cell r="F1219">
            <v>1410.7</v>
          </cell>
          <cell r="G1219">
            <v>2878.2</v>
          </cell>
          <cell r="H1219">
            <v>2156.1999999999998</v>
          </cell>
          <cell r="I1219">
            <v>842.47086147552125</v>
          </cell>
          <cell r="J1219">
            <v>0</v>
          </cell>
        </row>
        <row r="1220">
          <cell r="A1220" t="str">
            <v>EKKRA_TMc_BR500G</v>
          </cell>
          <cell r="B1220" t="str">
            <v>EKKRA</v>
          </cell>
          <cell r="C1220" t="str">
            <v>TMc</v>
          </cell>
          <cell r="D1220" t="str">
            <v>BR500G</v>
          </cell>
          <cell r="E1220">
            <v>0</v>
          </cell>
          <cell r="F1220">
            <v>3038.1</v>
          </cell>
          <cell r="G1220">
            <v>6639.9</v>
          </cell>
          <cell r="H1220">
            <v>5771.6</v>
          </cell>
          <cell r="I1220">
            <v>2538.1298794764793</v>
          </cell>
          <cell r="J1220">
            <v>0</v>
          </cell>
        </row>
        <row r="1221">
          <cell r="A1221" t="str">
            <v>SKTYC_TMc_BR500G</v>
          </cell>
          <cell r="B1221" t="str">
            <v>SKTYC</v>
          </cell>
          <cell r="C1221" t="str">
            <v>TMc</v>
          </cell>
          <cell r="D1221" t="str">
            <v>BR500G</v>
          </cell>
          <cell r="E1221">
            <v>0</v>
          </cell>
          <cell r="F1221">
            <v>11935.3</v>
          </cell>
          <cell r="G1221">
            <v>20605.5</v>
          </cell>
          <cell r="H1221">
            <v>18847.7</v>
          </cell>
          <cell r="I1221">
            <v>7972.2878318496314</v>
          </cell>
          <cell r="J1221">
            <v>0</v>
          </cell>
        </row>
        <row r="1222">
          <cell r="A1222" t="str">
            <v>SOOPO_TMc_BR500G</v>
          </cell>
          <cell r="B1222" t="str">
            <v>SOOPO</v>
          </cell>
          <cell r="C1222" t="str">
            <v>TMc</v>
          </cell>
          <cell r="D1222" t="str">
            <v>BR500G</v>
          </cell>
          <cell r="E1222">
            <v>0</v>
          </cell>
          <cell r="F1222">
            <v>421.6</v>
          </cell>
          <cell r="G1222">
            <v>939.5</v>
          </cell>
          <cell r="H1222">
            <v>799.8</v>
          </cell>
          <cell r="I1222">
            <v>359.7120918260955</v>
          </cell>
          <cell r="J1222">
            <v>0</v>
          </cell>
        </row>
        <row r="1223">
          <cell r="A1223" t="str">
            <v>CLLOD_TMc_CN500M4</v>
          </cell>
          <cell r="B1223" t="str">
            <v>CLLOD</v>
          </cell>
          <cell r="C1223" t="str">
            <v>TMc</v>
          </cell>
          <cell r="D1223" t="str">
            <v>CN500M4</v>
          </cell>
          <cell r="E1223">
            <v>12.96</v>
          </cell>
          <cell r="F1223">
            <v>0</v>
          </cell>
          <cell r="G1223">
            <v>0</v>
          </cell>
          <cell r="H1223">
            <v>0</v>
          </cell>
          <cell r="I1223">
            <v>0</v>
          </cell>
          <cell r="J1223">
            <v>0</v>
          </cell>
        </row>
        <row r="1224">
          <cell r="A1224" t="str">
            <v>CWWAR_TMc_CN500M4</v>
          </cell>
          <cell r="B1224" t="str">
            <v>CWWAR</v>
          </cell>
          <cell r="C1224" t="str">
            <v>TMc</v>
          </cell>
          <cell r="D1224" t="str">
            <v>CN500M4</v>
          </cell>
          <cell r="E1224">
            <v>0</v>
          </cell>
          <cell r="F1224">
            <v>294.60000000000002</v>
          </cell>
          <cell r="G1224">
            <v>0</v>
          </cell>
          <cell r="H1224">
            <v>0</v>
          </cell>
          <cell r="I1224">
            <v>0</v>
          </cell>
          <cell r="J1224">
            <v>0</v>
          </cell>
        </row>
        <row r="1225">
          <cell r="A1225" t="str">
            <v>EKKIE_TMc_CN500M4</v>
          </cell>
          <cell r="B1225" t="str">
            <v>EKKIE</v>
          </cell>
          <cell r="C1225" t="str">
            <v>TMc</v>
          </cell>
          <cell r="D1225" t="str">
            <v>CN500M4</v>
          </cell>
          <cell r="E1225">
            <v>233.64</v>
          </cell>
          <cell r="F1225">
            <v>264.48</v>
          </cell>
          <cell r="G1225">
            <v>0</v>
          </cell>
          <cell r="H1225">
            <v>0</v>
          </cell>
          <cell r="I1225">
            <v>0</v>
          </cell>
          <cell r="J1225">
            <v>0</v>
          </cell>
        </row>
        <row r="1226">
          <cell r="A1226" t="str">
            <v>EKKRA_TMc_CN500M4</v>
          </cell>
          <cell r="B1226" t="str">
            <v>EKKRA</v>
          </cell>
          <cell r="C1226" t="str">
            <v>TMc</v>
          </cell>
          <cell r="D1226" t="str">
            <v>CN500M4</v>
          </cell>
          <cell r="E1226">
            <v>391.32</v>
          </cell>
          <cell r="F1226">
            <v>504.24</v>
          </cell>
          <cell r="G1226">
            <v>0</v>
          </cell>
          <cell r="H1226">
            <v>0</v>
          </cell>
          <cell r="I1226">
            <v>0</v>
          </cell>
          <cell r="J1226">
            <v>0</v>
          </cell>
        </row>
        <row r="1227">
          <cell r="A1227" t="str">
            <v>SKTYC_TMc_CN500M4</v>
          </cell>
          <cell r="B1227" t="str">
            <v>SKTYC</v>
          </cell>
          <cell r="C1227" t="str">
            <v>TMc</v>
          </cell>
          <cell r="D1227" t="str">
            <v>CN500M4</v>
          </cell>
          <cell r="E1227">
            <v>3049.56</v>
          </cell>
          <cell r="F1227">
            <v>2681.52</v>
          </cell>
          <cell r="G1227">
            <v>0</v>
          </cell>
          <cell r="H1227">
            <v>0</v>
          </cell>
          <cell r="I1227">
            <v>0</v>
          </cell>
          <cell r="J1227">
            <v>0</v>
          </cell>
        </row>
        <row r="1228">
          <cell r="A1228" t="str">
            <v>SOOPO_TMc_CN500M4</v>
          </cell>
          <cell r="B1228" t="str">
            <v>SOOPO</v>
          </cell>
          <cell r="C1228" t="str">
            <v>TMc</v>
          </cell>
          <cell r="D1228" t="str">
            <v>CN500M4</v>
          </cell>
          <cell r="E1228">
            <v>20.76</v>
          </cell>
          <cell r="F1228">
            <v>66.84</v>
          </cell>
          <cell r="G1228">
            <v>0</v>
          </cell>
          <cell r="H1228">
            <v>0</v>
          </cell>
          <cell r="I1228">
            <v>0</v>
          </cell>
          <cell r="J1228">
            <v>0</v>
          </cell>
        </row>
        <row r="1229">
          <cell r="A1229" t="str">
            <v>WPPOZ_TMc_CN500M4</v>
          </cell>
          <cell r="B1229" t="str">
            <v>WPPOZ</v>
          </cell>
          <cell r="C1229" t="str">
            <v>TMc</v>
          </cell>
          <cell r="D1229" t="str">
            <v>CN500M4</v>
          </cell>
          <cell r="E1229">
            <v>151.19999999999999</v>
          </cell>
          <cell r="F1229">
            <v>0</v>
          </cell>
          <cell r="G1229">
            <v>0</v>
          </cell>
          <cell r="H1229">
            <v>0</v>
          </cell>
          <cell r="I1229">
            <v>0</v>
          </cell>
          <cell r="J1229">
            <v>0</v>
          </cell>
        </row>
        <row r="1230">
          <cell r="A1230" t="str">
            <v>CLLOD_TMc_CN500S</v>
          </cell>
          <cell r="B1230" t="str">
            <v>CLLOD</v>
          </cell>
          <cell r="C1230" t="str">
            <v>TMc</v>
          </cell>
          <cell r="D1230" t="str">
            <v>CN500S</v>
          </cell>
          <cell r="E1230">
            <v>708.55</v>
          </cell>
          <cell r="F1230">
            <v>209.28</v>
          </cell>
          <cell r="G1230">
            <v>0</v>
          </cell>
          <cell r="H1230">
            <v>0</v>
          </cell>
          <cell r="I1230">
            <v>0</v>
          </cell>
          <cell r="J1230">
            <v>0</v>
          </cell>
        </row>
        <row r="1231">
          <cell r="A1231" t="str">
            <v>EKKIE_TMc_CN500S</v>
          </cell>
          <cell r="B1231" t="str">
            <v>EKKIE</v>
          </cell>
          <cell r="C1231" t="str">
            <v>TMc</v>
          </cell>
          <cell r="D1231" t="str">
            <v>CN500S</v>
          </cell>
          <cell r="E1231">
            <v>1189.4274599999999</v>
          </cell>
          <cell r="F1231">
            <v>1182.72</v>
          </cell>
          <cell r="G1231">
            <v>1404.24</v>
          </cell>
          <cell r="H1231">
            <v>1201.44</v>
          </cell>
          <cell r="I1231">
            <v>548.99131130314856</v>
          </cell>
          <cell r="J1231">
            <v>0</v>
          </cell>
        </row>
        <row r="1232">
          <cell r="A1232" t="str">
            <v>EKKRA_TMc_CN500S</v>
          </cell>
          <cell r="B1232" t="str">
            <v>EKKRA</v>
          </cell>
          <cell r="C1232" t="str">
            <v>TMc</v>
          </cell>
          <cell r="D1232" t="str">
            <v>CN500S</v>
          </cell>
          <cell r="E1232">
            <v>2562</v>
          </cell>
          <cell r="F1232">
            <v>3867.84</v>
          </cell>
          <cell r="G1232">
            <v>4632.3599999999997</v>
          </cell>
          <cell r="H1232">
            <v>3804.84</v>
          </cell>
          <cell r="I1232">
            <v>1709.9275711704815</v>
          </cell>
          <cell r="J1232">
            <v>0</v>
          </cell>
        </row>
        <row r="1233">
          <cell r="A1233" t="str">
            <v>NCGAN_TMc_CN500S</v>
          </cell>
          <cell r="B1233" t="str">
            <v>NCGAN</v>
          </cell>
          <cell r="C1233" t="str">
            <v>TMc</v>
          </cell>
          <cell r="D1233" t="str">
            <v>CN500S</v>
          </cell>
          <cell r="E1233">
            <v>8.4</v>
          </cell>
          <cell r="F1233">
            <v>0</v>
          </cell>
          <cell r="G1233">
            <v>0</v>
          </cell>
          <cell r="H1233">
            <v>0</v>
          </cell>
          <cell r="I1233">
            <v>0</v>
          </cell>
          <cell r="J1233">
            <v>0</v>
          </cell>
        </row>
        <row r="1234">
          <cell r="A1234" t="str">
            <v>NKTOR_TMc_CN500S</v>
          </cell>
          <cell r="B1234" t="str">
            <v>NKTOR</v>
          </cell>
          <cell r="C1234" t="str">
            <v>TMc</v>
          </cell>
          <cell r="D1234" t="str">
            <v>CN500S</v>
          </cell>
          <cell r="E1234">
            <v>13.44</v>
          </cell>
          <cell r="F1234">
            <v>0</v>
          </cell>
          <cell r="G1234">
            <v>0</v>
          </cell>
          <cell r="H1234">
            <v>0</v>
          </cell>
          <cell r="I1234">
            <v>0</v>
          </cell>
          <cell r="J1234">
            <v>0</v>
          </cell>
        </row>
        <row r="1235">
          <cell r="A1235" t="str">
            <v>SKTYC_TMc_CN500S</v>
          </cell>
          <cell r="B1235" t="str">
            <v>SKTYC</v>
          </cell>
          <cell r="C1235" t="str">
            <v>TMc</v>
          </cell>
          <cell r="D1235" t="str">
            <v>CN500S</v>
          </cell>
          <cell r="E1235">
            <v>15510.36</v>
          </cell>
          <cell r="F1235">
            <v>15908.4</v>
          </cell>
          <cell r="G1235">
            <v>16511.16</v>
          </cell>
          <cell r="H1235">
            <v>13487.28</v>
          </cell>
          <cell r="I1235">
            <v>5761.2604677182189</v>
          </cell>
          <cell r="J1235">
            <v>0</v>
          </cell>
        </row>
        <row r="1236">
          <cell r="A1236" t="str">
            <v>SOOPO_TMc_CN500S</v>
          </cell>
          <cell r="B1236" t="str">
            <v>SOOPO</v>
          </cell>
          <cell r="C1236" t="str">
            <v>TMc</v>
          </cell>
          <cell r="D1236" t="str">
            <v>CN500S</v>
          </cell>
          <cell r="E1236">
            <v>355.8</v>
          </cell>
          <cell r="F1236">
            <v>687</v>
          </cell>
          <cell r="G1236">
            <v>851.4</v>
          </cell>
          <cell r="H1236">
            <v>700.08</v>
          </cell>
          <cell r="I1236">
            <v>227.28762489966709</v>
          </cell>
          <cell r="J1236">
            <v>0</v>
          </cell>
        </row>
        <row r="1237">
          <cell r="A1237" t="str">
            <v>WOOST_TMc_CN500S</v>
          </cell>
          <cell r="B1237" t="str">
            <v>WOOST</v>
          </cell>
          <cell r="C1237" t="str">
            <v>TMc</v>
          </cell>
          <cell r="D1237" t="str">
            <v>CN500S</v>
          </cell>
          <cell r="E1237">
            <v>18</v>
          </cell>
          <cell r="F1237">
            <v>0</v>
          </cell>
          <cell r="G1237">
            <v>0</v>
          </cell>
          <cell r="H1237">
            <v>0</v>
          </cell>
          <cell r="I1237">
            <v>0</v>
          </cell>
          <cell r="J1237">
            <v>0</v>
          </cell>
        </row>
        <row r="1238">
          <cell r="A1238" t="str">
            <v>WPPOZ_TMc_CN500S</v>
          </cell>
          <cell r="B1238" t="str">
            <v>WPPOZ</v>
          </cell>
          <cell r="C1238" t="str">
            <v>TMc</v>
          </cell>
          <cell r="D1238" t="str">
            <v>CN500S</v>
          </cell>
          <cell r="E1238">
            <v>98.52</v>
          </cell>
          <cell r="F1238">
            <v>0</v>
          </cell>
          <cell r="G1238">
            <v>0</v>
          </cell>
          <cell r="H1238">
            <v>0</v>
          </cell>
          <cell r="I1238">
            <v>0</v>
          </cell>
          <cell r="J1238">
            <v>0</v>
          </cell>
        </row>
        <row r="1239">
          <cell r="A1239" t="str">
            <v>WWBL_TMc_CN500S</v>
          </cell>
          <cell r="B1239" t="str">
            <v>WWBL</v>
          </cell>
          <cell r="C1239" t="str">
            <v>TMc</v>
          </cell>
          <cell r="D1239" t="str">
            <v>CN500S</v>
          </cell>
          <cell r="E1239">
            <v>3.6</v>
          </cell>
          <cell r="F1239">
            <v>0</v>
          </cell>
          <cell r="G1239">
            <v>0</v>
          </cell>
          <cell r="H1239">
            <v>0</v>
          </cell>
          <cell r="I1239">
            <v>0</v>
          </cell>
          <cell r="J1239">
            <v>0</v>
          </cell>
        </row>
        <row r="1240">
          <cell r="A1240" t="str">
            <v>WWWRO_TMc_CN500S</v>
          </cell>
          <cell r="B1240" t="str">
            <v>WWWRO</v>
          </cell>
          <cell r="C1240" t="str">
            <v>TMc</v>
          </cell>
          <cell r="D1240" t="str">
            <v>CN500S</v>
          </cell>
          <cell r="E1240">
            <v>117.24</v>
          </cell>
          <cell r="F1240">
            <v>0</v>
          </cell>
          <cell r="G1240">
            <v>0</v>
          </cell>
          <cell r="H1240">
            <v>0</v>
          </cell>
          <cell r="I1240">
            <v>0</v>
          </cell>
          <cell r="J1240">
            <v>0</v>
          </cell>
        </row>
        <row r="1241">
          <cell r="A1241" t="str">
            <v>CLLOD_TMc_DR030KG</v>
          </cell>
          <cell r="B1241" t="str">
            <v>CLLOD</v>
          </cell>
          <cell r="C1241" t="str">
            <v>TMc</v>
          </cell>
          <cell r="D1241" t="str">
            <v>DR030KG</v>
          </cell>
          <cell r="E1241">
            <v>112.8</v>
          </cell>
          <cell r="F1241">
            <v>0</v>
          </cell>
          <cell r="G1241">
            <v>0</v>
          </cell>
          <cell r="H1241">
            <v>0</v>
          </cell>
          <cell r="I1241">
            <v>0</v>
          </cell>
          <cell r="J1241">
            <v>0</v>
          </cell>
        </row>
        <row r="1242">
          <cell r="A1242" t="str">
            <v>EKKIE_TMc_DR030KG</v>
          </cell>
          <cell r="B1242" t="str">
            <v>EKKIE</v>
          </cell>
          <cell r="C1242" t="str">
            <v>TMc</v>
          </cell>
          <cell r="D1242" t="str">
            <v>DR030KG</v>
          </cell>
          <cell r="E1242">
            <v>137.1</v>
          </cell>
          <cell r="F1242">
            <v>0</v>
          </cell>
          <cell r="G1242">
            <v>0</v>
          </cell>
          <cell r="H1242">
            <v>0</v>
          </cell>
          <cell r="I1242">
            <v>0</v>
          </cell>
          <cell r="J1242">
            <v>0</v>
          </cell>
        </row>
        <row r="1243">
          <cell r="A1243" t="str">
            <v>EKKRA_TMc_DR030KG</v>
          </cell>
          <cell r="B1243" t="str">
            <v>EKKRA</v>
          </cell>
          <cell r="C1243" t="str">
            <v>TMc</v>
          </cell>
          <cell r="D1243" t="str">
            <v>DR030KG</v>
          </cell>
          <cell r="E1243">
            <v>361.5</v>
          </cell>
          <cell r="F1243">
            <v>0</v>
          </cell>
          <cell r="G1243">
            <v>0</v>
          </cell>
          <cell r="H1243">
            <v>0</v>
          </cell>
          <cell r="I1243">
            <v>0</v>
          </cell>
          <cell r="J1243">
            <v>0</v>
          </cell>
        </row>
        <row r="1244">
          <cell r="A1244" t="str">
            <v>SKTYC_TMc_DR030KG</v>
          </cell>
          <cell r="B1244" t="str">
            <v>SKTYC</v>
          </cell>
          <cell r="C1244" t="str">
            <v>TMc</v>
          </cell>
          <cell r="D1244" t="str">
            <v>DR030KG</v>
          </cell>
          <cell r="E1244">
            <v>2629.9</v>
          </cell>
          <cell r="F1244">
            <v>-1.8</v>
          </cell>
          <cell r="G1244">
            <v>0</v>
          </cell>
          <cell r="H1244">
            <v>0</v>
          </cell>
          <cell r="I1244">
            <v>0</v>
          </cell>
          <cell r="J1244">
            <v>0</v>
          </cell>
        </row>
        <row r="1245">
          <cell r="A1245" t="str">
            <v>SOOPO_TMc_DR030KG</v>
          </cell>
          <cell r="B1245" t="str">
            <v>SOOPO</v>
          </cell>
          <cell r="C1245" t="str">
            <v>TMc</v>
          </cell>
          <cell r="D1245" t="str">
            <v>DR030KG</v>
          </cell>
          <cell r="E1245">
            <v>66.3</v>
          </cell>
          <cell r="F1245">
            <v>0</v>
          </cell>
          <cell r="G1245">
            <v>0</v>
          </cell>
          <cell r="H1245">
            <v>0</v>
          </cell>
          <cell r="I1245">
            <v>0</v>
          </cell>
          <cell r="J1245">
            <v>0</v>
          </cell>
        </row>
        <row r="1246">
          <cell r="A1246" t="str">
            <v>WWWRO_TMc_DR030KG</v>
          </cell>
          <cell r="B1246" t="str">
            <v>WWWRO</v>
          </cell>
          <cell r="C1246" t="str">
            <v>TMc</v>
          </cell>
          <cell r="D1246" t="str">
            <v>DR030KG</v>
          </cell>
          <cell r="E1246">
            <v>48</v>
          </cell>
          <cell r="F1246">
            <v>0</v>
          </cell>
          <cell r="G1246">
            <v>0</v>
          </cell>
          <cell r="H1246">
            <v>0</v>
          </cell>
          <cell r="I1246">
            <v>0</v>
          </cell>
          <cell r="J1246">
            <v>0</v>
          </cell>
        </row>
        <row r="1247">
          <cell r="A1247" t="str">
            <v>CLLOD_TMc_DR050KG</v>
          </cell>
          <cell r="B1247" t="str">
            <v>CLLOD</v>
          </cell>
          <cell r="C1247" t="str">
            <v>TMc</v>
          </cell>
          <cell r="D1247" t="str">
            <v>DR050KG</v>
          </cell>
          <cell r="E1247">
            <v>742.5</v>
          </cell>
          <cell r="F1247">
            <v>0</v>
          </cell>
          <cell r="G1247">
            <v>0</v>
          </cell>
          <cell r="H1247">
            <v>0</v>
          </cell>
          <cell r="I1247">
            <v>0</v>
          </cell>
          <cell r="J1247">
            <v>0</v>
          </cell>
        </row>
        <row r="1248">
          <cell r="A1248" t="str">
            <v>EKKIE_TMc_DR050KG</v>
          </cell>
          <cell r="B1248" t="str">
            <v>EKKIE</v>
          </cell>
          <cell r="C1248" t="str">
            <v>TMc</v>
          </cell>
          <cell r="D1248" t="str">
            <v>DR050KG</v>
          </cell>
          <cell r="E1248">
            <v>943</v>
          </cell>
          <cell r="F1248">
            <v>5</v>
          </cell>
          <cell r="G1248">
            <v>0</v>
          </cell>
          <cell r="H1248">
            <v>0</v>
          </cell>
          <cell r="I1248">
            <v>0</v>
          </cell>
          <cell r="J1248">
            <v>0</v>
          </cell>
        </row>
        <row r="1249">
          <cell r="A1249" t="str">
            <v>EKKRA_TMc_DR050KG</v>
          </cell>
          <cell r="B1249" t="str">
            <v>EKKRA</v>
          </cell>
          <cell r="C1249" t="str">
            <v>TMc</v>
          </cell>
          <cell r="D1249" t="str">
            <v>DR050KG</v>
          </cell>
          <cell r="E1249">
            <v>2050.5</v>
          </cell>
          <cell r="F1249">
            <v>0</v>
          </cell>
          <cell r="G1249">
            <v>0</v>
          </cell>
          <cell r="H1249">
            <v>0</v>
          </cell>
          <cell r="I1249">
            <v>0</v>
          </cell>
          <cell r="J1249">
            <v>0</v>
          </cell>
        </row>
        <row r="1250">
          <cell r="A1250" t="str">
            <v>SKTYC_TMc_DR050KG</v>
          </cell>
          <cell r="B1250" t="str">
            <v>SKTYC</v>
          </cell>
          <cell r="C1250" t="str">
            <v>TMc</v>
          </cell>
          <cell r="D1250" t="str">
            <v>DR050KG</v>
          </cell>
          <cell r="E1250">
            <v>9320.5</v>
          </cell>
          <cell r="F1250">
            <v>-7.5</v>
          </cell>
          <cell r="G1250">
            <v>0</v>
          </cell>
          <cell r="H1250">
            <v>0</v>
          </cell>
          <cell r="I1250">
            <v>0</v>
          </cell>
          <cell r="J1250">
            <v>0</v>
          </cell>
        </row>
        <row r="1251">
          <cell r="A1251" t="str">
            <v>SOOPO_TMc_DR050KG</v>
          </cell>
          <cell r="B1251" t="str">
            <v>SOOPO</v>
          </cell>
          <cell r="C1251" t="str">
            <v>TMc</v>
          </cell>
          <cell r="D1251" t="str">
            <v>DR050KG</v>
          </cell>
          <cell r="E1251">
            <v>235</v>
          </cell>
          <cell r="F1251">
            <v>2</v>
          </cell>
          <cell r="G1251">
            <v>0</v>
          </cell>
          <cell r="H1251">
            <v>0</v>
          </cell>
          <cell r="I1251">
            <v>0</v>
          </cell>
          <cell r="J1251">
            <v>0</v>
          </cell>
        </row>
        <row r="1252">
          <cell r="A1252" t="str">
            <v>WOOST_TMc_DR050KG</v>
          </cell>
          <cell r="B1252" t="str">
            <v>WOOST</v>
          </cell>
          <cell r="C1252" t="str">
            <v>TMc</v>
          </cell>
          <cell r="D1252" t="str">
            <v>DR050KG</v>
          </cell>
          <cell r="E1252">
            <v>8.5</v>
          </cell>
          <cell r="F1252">
            <v>0</v>
          </cell>
          <cell r="G1252">
            <v>0</v>
          </cell>
          <cell r="H1252">
            <v>0</v>
          </cell>
          <cell r="I1252">
            <v>0</v>
          </cell>
          <cell r="J1252">
            <v>0</v>
          </cell>
        </row>
        <row r="1253">
          <cell r="A1253" t="str">
            <v>WWBL_TMc_DR050KG</v>
          </cell>
          <cell r="B1253" t="str">
            <v>WWBL</v>
          </cell>
          <cell r="C1253" t="str">
            <v>TMc</v>
          </cell>
          <cell r="D1253" t="str">
            <v>DR050KG</v>
          </cell>
          <cell r="E1253">
            <v>72</v>
          </cell>
          <cell r="F1253">
            <v>0</v>
          </cell>
          <cell r="G1253">
            <v>0</v>
          </cell>
          <cell r="H1253">
            <v>0</v>
          </cell>
          <cell r="I1253">
            <v>0</v>
          </cell>
          <cell r="J1253">
            <v>0</v>
          </cell>
        </row>
        <row r="1254">
          <cell r="A1254" t="str">
            <v>WWWRO_TMc_DR050KG</v>
          </cell>
          <cell r="B1254" t="str">
            <v>WWWRO</v>
          </cell>
          <cell r="C1254" t="str">
            <v>TMc</v>
          </cell>
          <cell r="D1254" t="str">
            <v>DR050KG</v>
          </cell>
          <cell r="E1254">
            <v>886.5</v>
          </cell>
          <cell r="F1254">
            <v>0</v>
          </cell>
          <cell r="G1254">
            <v>0</v>
          </cell>
          <cell r="H1254">
            <v>0</v>
          </cell>
          <cell r="I1254">
            <v>0</v>
          </cell>
          <cell r="J1254">
            <v>0</v>
          </cell>
        </row>
        <row r="1255">
          <cell r="A1255" t="str">
            <v>CLLOD_Tpo_BR500E</v>
          </cell>
          <cell r="B1255" t="str">
            <v>CLLOD</v>
          </cell>
          <cell r="C1255" t="str">
            <v>Tpo</v>
          </cell>
          <cell r="D1255" t="str">
            <v>BR500E</v>
          </cell>
          <cell r="E1255">
            <v>74</v>
          </cell>
          <cell r="F1255">
            <v>9</v>
          </cell>
          <cell r="G1255">
            <v>0</v>
          </cell>
          <cell r="H1255">
            <v>0</v>
          </cell>
          <cell r="I1255">
            <v>0</v>
          </cell>
          <cell r="J1255">
            <v>0</v>
          </cell>
        </row>
        <row r="1256">
          <cell r="A1256" t="str">
            <v>CWWAR_Tpo_BR500E</v>
          </cell>
          <cell r="B1256" t="str">
            <v>CWWAR</v>
          </cell>
          <cell r="C1256" t="str">
            <v>Tpo</v>
          </cell>
          <cell r="D1256" t="str">
            <v>BR500E</v>
          </cell>
          <cell r="E1256">
            <v>0.1</v>
          </cell>
          <cell r="F1256">
            <v>0</v>
          </cell>
          <cell r="G1256">
            <v>0</v>
          </cell>
          <cell r="H1256">
            <v>0</v>
          </cell>
          <cell r="I1256">
            <v>0</v>
          </cell>
          <cell r="J1256">
            <v>0</v>
          </cell>
        </row>
        <row r="1257">
          <cell r="A1257" t="str">
            <v>EKKIE_Tpo_BR500E</v>
          </cell>
          <cell r="B1257" t="str">
            <v>EKKIE</v>
          </cell>
          <cell r="C1257" t="str">
            <v>Tpo</v>
          </cell>
          <cell r="D1257" t="str">
            <v>BR500E</v>
          </cell>
          <cell r="E1257">
            <v>133.9</v>
          </cell>
          <cell r="F1257">
            <v>367.8</v>
          </cell>
          <cell r="G1257">
            <v>0</v>
          </cell>
          <cell r="H1257">
            <v>0</v>
          </cell>
          <cell r="I1257">
            <v>0</v>
          </cell>
          <cell r="J1257">
            <v>0</v>
          </cell>
        </row>
        <row r="1258">
          <cell r="A1258" t="str">
            <v>EKKRA_Tpo_BR500E</v>
          </cell>
          <cell r="B1258" t="str">
            <v>EKKRA</v>
          </cell>
          <cell r="C1258" t="str">
            <v>Tpo</v>
          </cell>
          <cell r="D1258" t="str">
            <v>BR500E</v>
          </cell>
          <cell r="E1258">
            <v>731.2</v>
          </cell>
          <cell r="F1258">
            <v>888.1</v>
          </cell>
          <cell r="G1258">
            <v>0</v>
          </cell>
          <cell r="H1258">
            <v>0</v>
          </cell>
          <cell r="I1258">
            <v>0</v>
          </cell>
          <cell r="J1258">
            <v>0</v>
          </cell>
        </row>
        <row r="1259">
          <cell r="A1259" t="str">
            <v>NCGAN_Tpo_BR500E</v>
          </cell>
          <cell r="B1259" t="str">
            <v>NCGAN</v>
          </cell>
          <cell r="C1259" t="str">
            <v>Tpo</v>
          </cell>
          <cell r="D1259" t="str">
            <v>BR500E</v>
          </cell>
          <cell r="E1259">
            <v>2</v>
          </cell>
          <cell r="F1259">
            <v>0</v>
          </cell>
          <cell r="G1259">
            <v>0</v>
          </cell>
          <cell r="H1259">
            <v>0</v>
          </cell>
          <cell r="I1259">
            <v>0</v>
          </cell>
          <cell r="J1259">
            <v>0</v>
          </cell>
        </row>
        <row r="1260">
          <cell r="A1260" t="str">
            <v>SKTYC_Tpo_BR500E</v>
          </cell>
          <cell r="B1260" t="str">
            <v>SKTYC</v>
          </cell>
          <cell r="C1260" t="str">
            <v>Tpo</v>
          </cell>
          <cell r="D1260" t="str">
            <v>BR500E</v>
          </cell>
          <cell r="E1260">
            <v>3607.1</v>
          </cell>
          <cell r="F1260">
            <v>3331.3</v>
          </cell>
          <cell r="G1260">
            <v>0</v>
          </cell>
          <cell r="H1260">
            <v>0</v>
          </cell>
          <cell r="I1260">
            <v>0</v>
          </cell>
          <cell r="J1260">
            <v>0</v>
          </cell>
        </row>
        <row r="1261">
          <cell r="A1261" t="str">
            <v>SOOPO_Tpo_BR500E</v>
          </cell>
          <cell r="B1261" t="str">
            <v>SOOPO</v>
          </cell>
          <cell r="C1261" t="str">
            <v>Tpo</v>
          </cell>
          <cell r="D1261" t="str">
            <v>BR500E</v>
          </cell>
          <cell r="E1261">
            <v>24.4</v>
          </cell>
          <cell r="F1261">
            <v>63</v>
          </cell>
          <cell r="G1261">
            <v>0</v>
          </cell>
          <cell r="H1261">
            <v>0</v>
          </cell>
          <cell r="I1261">
            <v>0</v>
          </cell>
          <cell r="J1261">
            <v>0</v>
          </cell>
        </row>
        <row r="1262">
          <cell r="A1262" t="str">
            <v>WWBL_Tpo_BR500E</v>
          </cell>
          <cell r="B1262" t="str">
            <v>WWBL</v>
          </cell>
          <cell r="C1262" t="str">
            <v>Tpo</v>
          </cell>
          <cell r="D1262" t="str">
            <v>BR500E</v>
          </cell>
          <cell r="E1262">
            <v>1</v>
          </cell>
          <cell r="F1262">
            <v>0</v>
          </cell>
          <cell r="G1262">
            <v>0</v>
          </cell>
          <cell r="H1262">
            <v>0</v>
          </cell>
          <cell r="I1262">
            <v>0</v>
          </cell>
          <cell r="J1262">
            <v>0</v>
          </cell>
        </row>
      </sheetData>
      <sheetData sheetId="7" refreshError="1"/>
      <sheetData sheetId="8" refreshError="1">
        <row r="3">
          <cell r="B3" t="str">
            <v>F99</v>
          </cell>
        </row>
        <row r="4">
          <cell r="B4" t="str">
            <v>F04</v>
          </cell>
        </row>
        <row r="5">
          <cell r="B5">
            <v>4</v>
          </cell>
        </row>
        <row r="7">
          <cell r="B7" t="str">
            <v>F03</v>
          </cell>
        </row>
        <row r="8">
          <cell r="B8">
            <v>6</v>
          </cell>
        </row>
        <row r="9">
          <cell r="B9" t="str">
            <v>F08</v>
          </cell>
        </row>
        <row r="11">
          <cell r="B11" t="str">
            <v>F99</v>
          </cell>
        </row>
        <row r="12">
          <cell r="B12" t="str">
            <v>F08</v>
          </cell>
        </row>
        <row r="14">
          <cell r="B14">
            <v>1</v>
          </cell>
        </row>
        <row r="20">
          <cell r="B20" t="str">
            <v>F03</v>
          </cell>
        </row>
        <row r="21">
          <cell r="B21" t="str">
            <v>F08</v>
          </cell>
        </row>
        <row r="22">
          <cell r="B22">
            <v>4</v>
          </cell>
        </row>
        <row r="34">
          <cell r="B34" t="str">
            <v>Depot</v>
          </cell>
          <cell r="C34" t="str">
            <v>Brand</v>
          </cell>
          <cell r="D34" t="str">
            <v>Pack</v>
          </cell>
        </row>
        <row r="35">
          <cell r="B35" t="str">
            <v>*</v>
          </cell>
          <cell r="C35" t="str">
            <v>*</v>
          </cell>
          <cell r="D35" t="str">
            <v>*</v>
          </cell>
          <cell r="F35" t="str">
            <v>All Depots:All Brands:All Packs</v>
          </cell>
        </row>
        <row r="39">
          <cell r="F39" t="str">
            <v>All Depots:All Brands:All Packs share of All Depots:All Brands:All Packs</v>
          </cell>
        </row>
        <row r="41">
          <cell r="B41" t="str">
            <v>Depot</v>
          </cell>
          <cell r="C41" t="str">
            <v>Brand</v>
          </cell>
          <cell r="D41" t="str">
            <v>Pack</v>
          </cell>
        </row>
        <row r="42">
          <cell r="B42" t="str">
            <v>*</v>
          </cell>
          <cell r="C42" t="str">
            <v>*</v>
          </cell>
          <cell r="D42" t="str">
            <v>*</v>
          </cell>
          <cell r="F42" t="str">
            <v>All Depots:All Brands:All Packs</v>
          </cell>
        </row>
        <row r="47">
          <cell r="B47" t="str">
            <v>*</v>
          </cell>
          <cell r="C47" t="str">
            <v>All Depots</v>
          </cell>
          <cell r="F47" t="str">
            <v>*</v>
          </cell>
          <cell r="G47" t="str">
            <v>All Packs</v>
          </cell>
          <cell r="J47" t="str">
            <v>*</v>
          </cell>
          <cell r="K47" t="str">
            <v>All Brands</v>
          </cell>
        </row>
        <row r="48">
          <cell r="B48" t="str">
            <v>C????</v>
          </cell>
          <cell r="C48" t="str">
            <v>Region Central</v>
          </cell>
          <cell r="F48" t="str">
            <v>B*</v>
          </cell>
          <cell r="G48" t="str">
            <v>All Bottles</v>
          </cell>
          <cell r="J48" t="str">
            <v>Bpants</v>
          </cell>
          <cell r="K48" t="str">
            <v>Blue Pants</v>
          </cell>
        </row>
        <row r="49">
          <cell r="B49" t="str">
            <v>CLLOD</v>
          </cell>
          <cell r="C49" t="str">
            <v>Lodz Depot</v>
          </cell>
          <cell r="F49" t="str">
            <v>BN330*</v>
          </cell>
          <cell r="G49" t="str">
            <v>All 330 NRB</v>
          </cell>
          <cell r="J49" t="str">
            <v>DiP</v>
          </cell>
          <cell r="K49">
            <v>10.5</v>
          </cell>
        </row>
        <row r="50">
          <cell r="B50" t="str">
            <v>CWWAR</v>
          </cell>
          <cell r="C50" t="str">
            <v>Warsaw Depot</v>
          </cell>
          <cell r="F50" t="str">
            <v>BN330M4</v>
          </cell>
          <cell r="G50" t="str">
            <v>330ml NRB 4-pack</v>
          </cell>
          <cell r="J50" t="str">
            <v>DMc</v>
          </cell>
          <cell r="K50" t="str">
            <v>Dębowe Mocne</v>
          </cell>
        </row>
        <row r="51">
          <cell r="B51" t="str">
            <v>E????</v>
          </cell>
          <cell r="C51" t="str">
            <v>Region South/East</v>
          </cell>
          <cell r="F51" t="str">
            <v>BN330M6</v>
          </cell>
          <cell r="G51" t="str">
            <v>330ml NRB 6-pack</v>
          </cell>
          <cell r="J51" t="str">
            <v>Ksz</v>
          </cell>
          <cell r="K51" t="str">
            <v xml:space="preserve">KSIĄŻĘCE Tyskie </v>
          </cell>
        </row>
        <row r="52">
          <cell r="B52" t="str">
            <v>EKKIE</v>
          </cell>
          <cell r="C52" t="str">
            <v>Kielce Depot</v>
          </cell>
          <cell r="F52" t="str">
            <v>BN330S</v>
          </cell>
          <cell r="G52" t="str">
            <v>330ml NRB single</v>
          </cell>
          <cell r="J52" t="str">
            <v>L*</v>
          </cell>
          <cell r="K52" t="str">
            <v>LECH*</v>
          </cell>
        </row>
        <row r="53">
          <cell r="B53" t="str">
            <v>EKKRA</v>
          </cell>
          <cell r="C53" t="str">
            <v>Krakow Depot</v>
          </cell>
          <cell r="F53" t="str">
            <v>BN660S</v>
          </cell>
          <cell r="G53" t="str">
            <v>Kingsize</v>
          </cell>
          <cell r="J53" t="str">
            <v>LBAPr</v>
          </cell>
          <cell r="K53" t="str">
            <v>LECH Premium BA</v>
          </cell>
        </row>
        <row r="54">
          <cell r="B54" t="str">
            <v>N????</v>
          </cell>
          <cell r="C54" t="str">
            <v>Region North</v>
          </cell>
          <cell r="F54" t="str">
            <v>BR*</v>
          </cell>
          <cell r="G54" t="str">
            <v>All Returnable Bottles</v>
          </cell>
          <cell r="J54" t="str">
            <v>LMc</v>
          </cell>
          <cell r="K54" t="str">
            <v>LECH Mocny</v>
          </cell>
        </row>
        <row r="55">
          <cell r="B55" t="str">
            <v>NCGAN</v>
          </cell>
          <cell r="C55" t="str">
            <v>Gdansk Depot</v>
          </cell>
          <cell r="F55" t="str">
            <v>BR500*</v>
          </cell>
          <cell r="G55" t="str">
            <v>All 500ml Bottles</v>
          </cell>
          <cell r="J55" t="str">
            <v>LPr</v>
          </cell>
          <cell r="K55" t="str">
            <v>LECH Premium</v>
          </cell>
        </row>
        <row r="56">
          <cell r="B56" t="str">
            <v>NCKOS</v>
          </cell>
          <cell r="C56" t="str">
            <v>Koszalin Depot</v>
          </cell>
          <cell r="F56" t="str">
            <v>BR500G</v>
          </cell>
          <cell r="G56" t="str">
            <v>500ml Gold Bottles</v>
          </cell>
          <cell r="J56" t="str">
            <v>LPs</v>
          </cell>
          <cell r="K56" t="str">
            <v>LECH Pils</v>
          </cell>
        </row>
        <row r="57">
          <cell r="B57" t="str">
            <v>NCSCZ</v>
          </cell>
          <cell r="C57" t="str">
            <v>Szczecin Depot</v>
          </cell>
          <cell r="F57" t="str">
            <v>BR500P</v>
          </cell>
          <cell r="G57" t="str">
            <v>500ml PU Bottles</v>
          </cell>
          <cell r="J57" t="str">
            <v>Mlr</v>
          </cell>
          <cell r="K57" t="str">
            <v>Miller</v>
          </cell>
        </row>
        <row r="58">
          <cell r="B58" t="str">
            <v>NKOLS</v>
          </cell>
          <cell r="C58" t="str">
            <v>Olsztyn Depot</v>
          </cell>
          <cell r="F58" t="str">
            <v>CN*</v>
          </cell>
          <cell r="G58" t="str">
            <v>All Cans</v>
          </cell>
          <cell r="J58" t="str">
            <v>Oyster</v>
          </cell>
          <cell r="K58" t="str">
            <v>Oyster</v>
          </cell>
        </row>
        <row r="59">
          <cell r="B59" t="str">
            <v>NKTOR</v>
          </cell>
          <cell r="C59" t="str">
            <v>Torun Depot</v>
          </cell>
          <cell r="F59" t="str">
            <v>CN330S</v>
          </cell>
          <cell r="G59" t="str">
            <v>330ml Cans</v>
          </cell>
          <cell r="J59" t="str">
            <v>PU</v>
          </cell>
          <cell r="K59" t="str">
            <v>Pilsner Urquell</v>
          </cell>
        </row>
        <row r="60">
          <cell r="B60" t="str">
            <v>S????</v>
          </cell>
          <cell r="C60" t="str">
            <v>Region South</v>
          </cell>
          <cell r="F60" t="str">
            <v>CN500*</v>
          </cell>
          <cell r="G60" t="str">
            <v>All 500ml Cans</v>
          </cell>
          <cell r="J60" t="str">
            <v>Rd</v>
          </cell>
          <cell r="K60" t="str">
            <v>REDD'S</v>
          </cell>
        </row>
        <row r="61">
          <cell r="B61" t="str">
            <v>SKTYC</v>
          </cell>
          <cell r="C61" t="str">
            <v>Tychy Depot</v>
          </cell>
          <cell r="F61" t="str">
            <v>CN500M4</v>
          </cell>
          <cell r="G61" t="str">
            <v>500ml Cans 4-pack</v>
          </cell>
          <cell r="J61" t="str">
            <v>T*</v>
          </cell>
          <cell r="K61" t="str">
            <v>TYSKIE*</v>
          </cell>
        </row>
        <row r="62">
          <cell r="B62" t="str">
            <v>SOOPO</v>
          </cell>
          <cell r="C62" t="str">
            <v>Opole Depot</v>
          </cell>
          <cell r="F62" t="str">
            <v>CN500S</v>
          </cell>
          <cell r="G62" t="str">
            <v>500ml Cans Single</v>
          </cell>
          <cell r="J62" t="str">
            <v>TBAGr</v>
          </cell>
          <cell r="K62" t="str">
            <v>TYSKIE Gronie BA</v>
          </cell>
        </row>
        <row r="63">
          <cell r="B63" t="str">
            <v>W????</v>
          </cell>
          <cell r="C63" t="str">
            <v>Region West</v>
          </cell>
          <cell r="F63" t="str">
            <v>DR*</v>
          </cell>
          <cell r="G63" t="str">
            <v>Draught</v>
          </cell>
          <cell r="J63" t="str">
            <v>TGr</v>
          </cell>
          <cell r="K63" t="str">
            <v>TYSKIE Gronie</v>
          </cell>
        </row>
        <row r="64">
          <cell r="B64" t="str">
            <v>WOOST</v>
          </cell>
          <cell r="C64" t="str">
            <v>Ostrow Depot</v>
          </cell>
          <cell r="F64" t="str">
            <v>DR030*</v>
          </cell>
          <cell r="G64" t="str">
            <v>All 30 litre Kegs</v>
          </cell>
          <cell r="J64" t="str">
            <v>TMc</v>
          </cell>
          <cell r="K64" t="str">
            <v>TYSKIE Mocne</v>
          </cell>
        </row>
        <row r="65">
          <cell r="B65" t="str">
            <v>WPPOZ</v>
          </cell>
          <cell r="C65" t="str">
            <v>Poznan Depot</v>
          </cell>
          <cell r="F65" t="str">
            <v>DR030KG</v>
          </cell>
          <cell r="G65" t="str">
            <v>30 litre KP Kegs</v>
          </cell>
          <cell r="J65" t="str">
            <v>Yhat</v>
          </cell>
          <cell r="K65" t="str">
            <v>Yellow Hat</v>
          </cell>
        </row>
        <row r="66">
          <cell r="B66" t="str">
            <v>WWWRO</v>
          </cell>
          <cell r="C66" t="str">
            <v>Wroclaw Depot</v>
          </cell>
          <cell r="F66" t="str">
            <v>DR030PU</v>
          </cell>
          <cell r="G66" t="str">
            <v>30 litre PU Kegs</v>
          </cell>
        </row>
        <row r="67">
          <cell r="B67" t="str">
            <v>WZZIE</v>
          </cell>
          <cell r="C67" t="str">
            <v>Zielona Gora Depot</v>
          </cell>
          <cell r="F67" t="str">
            <v>DR050KG</v>
          </cell>
          <cell r="G67" t="str">
            <v>50 litre Kegs</v>
          </cell>
        </row>
        <row r="68">
          <cell r="F68" t="str">
            <v>PN005</v>
          </cell>
          <cell r="G68" t="str">
            <v>Party Barrel</v>
          </cell>
        </row>
      </sheetData>
      <sheetData sheetId="9" refreshError="1">
        <row r="1">
          <cell r="E1" t="str">
            <v>F03</v>
          </cell>
          <cell r="F1" t="str">
            <v>F04</v>
          </cell>
          <cell r="G1" t="str">
            <v>F05</v>
          </cell>
          <cell r="H1" t="str">
            <v>F06</v>
          </cell>
          <cell r="I1" t="str">
            <v>F07</v>
          </cell>
          <cell r="J1" t="str">
            <v>F08</v>
          </cell>
        </row>
        <row r="2">
          <cell r="E2">
            <v>0</v>
          </cell>
          <cell r="F2">
            <v>1390.3293834563312</v>
          </cell>
          <cell r="G2">
            <v>1946.4611368388621</v>
          </cell>
          <cell r="H2">
            <v>2161.5792199567863</v>
          </cell>
          <cell r="I2">
            <v>2247.1280742456406</v>
          </cell>
          <cell r="J2">
            <v>2289.1137700092277</v>
          </cell>
        </row>
        <row r="3">
          <cell r="E3">
            <v>0</v>
          </cell>
          <cell r="F3">
            <v>1839.3923779527699</v>
          </cell>
          <cell r="G3">
            <v>2575.1493291338761</v>
          </cell>
          <cell r="H3">
            <v>2859.7484803531734</v>
          </cell>
          <cell r="I3">
            <v>2972.9287902811147</v>
          </cell>
          <cell r="J3">
            <v>3028.4754612279644</v>
          </cell>
        </row>
        <row r="4">
          <cell r="E4">
            <v>0</v>
          </cell>
          <cell r="F4">
            <v>1612.7878029780725</v>
          </cell>
          <cell r="G4">
            <v>2257.9029241692997</v>
          </cell>
          <cell r="H4">
            <v>2507.4407853271541</v>
          </cell>
          <cell r="I4">
            <v>2606.6778081489092</v>
          </cell>
          <cell r="J4">
            <v>2655.3813879141053</v>
          </cell>
        </row>
        <row r="5">
          <cell r="E5">
            <v>0</v>
          </cell>
          <cell r="F5">
            <v>1974.2451153637473</v>
          </cell>
          <cell r="G5">
            <v>2763.9431615092444</v>
          </cell>
          <cell r="H5">
            <v>3069.4073413471106</v>
          </cell>
          <cell r="I5">
            <v>3190.8853232659476</v>
          </cell>
          <cell r="J5">
            <v>3250.5043284906992</v>
          </cell>
        </row>
        <row r="6">
          <cell r="E6">
            <v>0</v>
          </cell>
          <cell r="F6">
            <v>796.03526707850574</v>
          </cell>
          <cell r="G6">
            <v>1114.4493739099071</v>
          </cell>
          <cell r="H6">
            <v>1237.615569478967</v>
          </cell>
          <cell r="I6">
            <v>1286.5967000530711</v>
          </cell>
          <cell r="J6">
            <v>1310.6356759521182</v>
          </cell>
        </row>
        <row r="7">
          <cell r="E7">
            <v>0</v>
          </cell>
          <cell r="F7">
            <v>1083.6764938679084</v>
          </cell>
          <cell r="G7">
            <v>1517.1470914150705</v>
          </cell>
          <cell r="H7">
            <v>1684.8184453076926</v>
          </cell>
          <cell r="I7">
            <v>1751.4985310293175</v>
          </cell>
          <cell r="J7">
            <v>1784.2238061469152</v>
          </cell>
        </row>
        <row r="8">
          <cell r="E8">
            <v>0</v>
          </cell>
          <cell r="F8">
            <v>738.45452576284845</v>
          </cell>
          <cell r="G8">
            <v>1033.8363360679871</v>
          </cell>
          <cell r="H8">
            <v>1148.0933775590829</v>
          </cell>
          <cell r="I8">
            <v>1193.5314869561394</v>
          </cell>
          <cell r="J8">
            <v>1215.8316177185677</v>
          </cell>
        </row>
        <row r="9">
          <cell r="E9">
            <v>0</v>
          </cell>
          <cell r="F9">
            <v>612.5027448045729</v>
          </cell>
          <cell r="G9">
            <v>857.50384272640133</v>
          </cell>
          <cell r="H9">
            <v>952.27305204806089</v>
          </cell>
          <cell r="I9">
            <v>989.96117738750172</v>
          </cell>
          <cell r="J9">
            <v>1008.4577683419388</v>
          </cell>
        </row>
        <row r="10">
          <cell r="E10">
            <v>0</v>
          </cell>
          <cell r="F10">
            <v>696.86509941499924</v>
          </cell>
          <cell r="G10">
            <v>975.61113918099818</v>
          </cell>
          <cell r="H10">
            <v>1083.4332755478981</v>
          </cell>
          <cell r="I10">
            <v>1126.3123310855415</v>
          </cell>
          <cell r="J10">
            <v>1147.3565285256936</v>
          </cell>
        </row>
        <row r="11">
          <cell r="E11">
            <v>0</v>
          </cell>
          <cell r="F11">
            <v>6923.4276396196065</v>
          </cell>
          <cell r="G11">
            <v>9692.7986954674416</v>
          </cell>
          <cell r="H11">
            <v>10764.022896122769</v>
          </cell>
          <cell r="I11">
            <v>11190.030797105788</v>
          </cell>
          <cell r="J11">
            <v>11399.107099439008</v>
          </cell>
        </row>
        <row r="12">
          <cell r="E12">
            <v>0</v>
          </cell>
          <cell r="F12">
            <v>199.52300623088999</v>
          </cell>
          <cell r="G12">
            <v>279.3322087232458</v>
          </cell>
          <cell r="H12">
            <v>310.20331534663745</v>
          </cell>
          <cell r="I12">
            <v>322.48023676570966</v>
          </cell>
          <cell r="J12">
            <v>328.50550842947979</v>
          </cell>
        </row>
        <row r="13">
          <cell r="E13">
            <v>0</v>
          </cell>
          <cell r="F13">
            <v>1437.2640621774883</v>
          </cell>
          <cell r="G13">
            <v>2012.1696870484823</v>
          </cell>
          <cell r="H13">
            <v>2234.5497170391332</v>
          </cell>
          <cell r="I13">
            <v>2322.9865258219284</v>
          </cell>
          <cell r="J13">
            <v>2366.3895728729126</v>
          </cell>
        </row>
        <row r="14">
          <cell r="E14">
            <v>0</v>
          </cell>
          <cell r="F14">
            <v>1698.6091351301307</v>
          </cell>
          <cell r="G14">
            <v>2378.0527891821812</v>
          </cell>
          <cell r="H14">
            <v>2640.8693170235247</v>
          </cell>
          <cell r="I14">
            <v>2745.3870429121316</v>
          </cell>
          <cell r="J14">
            <v>2796.6822879220081</v>
          </cell>
        </row>
        <row r="15">
          <cell r="E15">
            <v>0</v>
          </cell>
          <cell r="F15">
            <v>1400.7181645971561</v>
          </cell>
          <cell r="G15">
            <v>1961.0054304360171</v>
          </cell>
          <cell r="H15">
            <v>2177.7309130029771</v>
          </cell>
          <cell r="I15">
            <v>2263.919003097843</v>
          </cell>
          <cell r="J15">
            <v>2306.218423227413</v>
          </cell>
        </row>
        <row r="16">
          <cell r="E16">
            <v>0</v>
          </cell>
          <cell r="F16">
            <v>925.0913381398658</v>
          </cell>
          <cell r="G16">
            <v>1295.1278733958113</v>
          </cell>
          <cell r="H16">
            <v>1438.2622110122138</v>
          </cell>
          <cell r="I16">
            <v>1495.1843368279447</v>
          </cell>
          <cell r="J16">
            <v>1523.1205970687465</v>
          </cell>
        </row>
        <row r="17">
          <cell r="E17">
            <v>0</v>
          </cell>
          <cell r="F17">
            <v>2328.6716809399254</v>
          </cell>
          <cell r="G17">
            <v>3307.3387319977278</v>
          </cell>
          <cell r="H17">
            <v>3693.8235006073237</v>
          </cell>
          <cell r="I17">
            <v>3848.7322571893469</v>
          </cell>
          <cell r="J17">
            <v>3924.1950343015328</v>
          </cell>
        </row>
        <row r="18">
          <cell r="E18">
            <v>0</v>
          </cell>
          <cell r="F18">
            <v>3080.8101962335454</v>
          </cell>
          <cell r="G18">
            <v>4375.5772749484413</v>
          </cell>
          <cell r="H18">
            <v>4886.8928998890979</v>
          </cell>
          <cell r="I18">
            <v>5091.835692241486</v>
          </cell>
          <cell r="J18">
            <v>5191.6722192479392</v>
          </cell>
        </row>
        <row r="19">
          <cell r="E19">
            <v>0</v>
          </cell>
          <cell r="F19">
            <v>2701.268727288118</v>
          </cell>
          <cell r="G19">
            <v>3836.5265315925303</v>
          </cell>
          <cell r="H19">
            <v>4284.8504527203449</v>
          </cell>
          <cell r="I19">
            <v>4464.5452474666818</v>
          </cell>
          <cell r="J19">
            <v>4552.0823792813235</v>
          </cell>
        </row>
        <row r="20">
          <cell r="E20">
            <v>0</v>
          </cell>
          <cell r="F20">
            <v>3306.6759187327016</v>
          </cell>
          <cell r="G20">
            <v>4696.3672164272639</v>
          </cell>
          <cell r="H20">
            <v>5245.1693029466041</v>
          </cell>
          <cell r="I20">
            <v>5465.1372182105752</v>
          </cell>
          <cell r="J20">
            <v>5572.2931345554844</v>
          </cell>
        </row>
        <row r="21">
          <cell r="E21">
            <v>0</v>
          </cell>
          <cell r="F21">
            <v>1333.2846198408706</v>
          </cell>
          <cell r="G21">
            <v>1893.6219734491353</v>
          </cell>
          <cell r="H21">
            <v>2114.9044333199672</v>
          </cell>
          <cell r="I21">
            <v>2203.5976846357216</v>
          </cell>
          <cell r="J21">
            <v>2246.8040159179172</v>
          </cell>
        </row>
        <row r="22">
          <cell r="E22">
            <v>0</v>
          </cell>
          <cell r="F22">
            <v>1815.0567718687134</v>
          </cell>
          <cell r="G22">
            <v>2577.8677224060866</v>
          </cell>
          <cell r="H22">
            <v>2879.1088987516573</v>
          </cell>
          <cell r="I22">
            <v>2999.8507748852976</v>
          </cell>
          <cell r="J22">
            <v>3058.6693819661405</v>
          </cell>
        </row>
        <row r="23">
          <cell r="E23">
            <v>0</v>
          </cell>
          <cell r="F23">
            <v>1236.8422636159291</v>
          </cell>
          <cell r="G23">
            <v>1756.6479453976046</v>
          </cell>
          <cell r="H23">
            <v>1961.9240691091393</v>
          </cell>
          <cell r="I23">
            <v>2044.2017464275252</v>
          </cell>
          <cell r="J23">
            <v>2084.2827732318306</v>
          </cell>
        </row>
        <row r="24">
          <cell r="E24">
            <v>0</v>
          </cell>
          <cell r="F24">
            <v>1025.8848106760033</v>
          </cell>
          <cell r="G24">
            <v>1457.0317476216317</v>
          </cell>
          <cell r="H24">
            <v>1627.2957040734827</v>
          </cell>
          <cell r="I24">
            <v>1695.5399918874091</v>
          </cell>
          <cell r="J24">
            <v>1728.7847457290384</v>
          </cell>
        </row>
        <row r="25">
          <cell r="E25">
            <v>0</v>
          </cell>
          <cell r="F25">
            <v>1167.1838643076942</v>
          </cell>
          <cell r="G25">
            <v>1657.71432417192</v>
          </cell>
          <cell r="H25">
            <v>1851.4293890365968</v>
          </cell>
          <cell r="I25">
            <v>1929.0732246199477</v>
          </cell>
          <cell r="J25">
            <v>1966.8969060440463</v>
          </cell>
        </row>
        <row r="26">
          <cell r="E26">
            <v>0</v>
          </cell>
          <cell r="F26">
            <v>11596.093753941233</v>
          </cell>
          <cell r="G26">
            <v>16469.565171508682</v>
          </cell>
          <cell r="H26">
            <v>18394.144599321451</v>
          </cell>
          <cell r="I26">
            <v>19165.544225698384</v>
          </cell>
          <cell r="J26">
            <v>19541.326456181159</v>
          </cell>
        </row>
        <row r="27">
          <cell r="E27">
            <v>0</v>
          </cell>
          <cell r="F27">
            <v>334.18237421612201</v>
          </cell>
          <cell r="G27">
            <v>474.62865583087421</v>
          </cell>
          <cell r="H27">
            <v>530.09220555729678</v>
          </cell>
          <cell r="I27">
            <v>552.32280873127127</v>
          </cell>
          <cell r="J27">
            <v>563.15230016482246</v>
          </cell>
        </row>
        <row r="28">
          <cell r="E28">
            <v>0</v>
          </cell>
          <cell r="F28">
            <v>2407.282878036448</v>
          </cell>
          <cell r="G28">
            <v>3418.9877287429863</v>
          </cell>
          <cell r="H28">
            <v>3818.5194333241266</v>
          </cell>
          <cell r="I28">
            <v>3978.65759295825</v>
          </cell>
          <cell r="J28">
            <v>4056.6678392107069</v>
          </cell>
        </row>
        <row r="29">
          <cell r="E29">
            <v>0</v>
          </cell>
          <cell r="F29">
            <v>2845.0114318450874</v>
          </cell>
          <cell r="G29">
            <v>4040.6797482587303</v>
          </cell>
          <cell r="H29">
            <v>4512.8603454326903</v>
          </cell>
          <cell r="I29">
            <v>4702.1172453967401</v>
          </cell>
          <cell r="J29">
            <v>4794.3124935805854</v>
          </cell>
        </row>
        <row r="30">
          <cell r="E30">
            <v>0</v>
          </cell>
          <cell r="F30">
            <v>2346.0719176967586</v>
          </cell>
          <cell r="G30">
            <v>3332.0517378898148</v>
          </cell>
          <cell r="H30">
            <v>3721.4243874024</v>
          </cell>
          <cell r="I30">
            <v>3877.4906489527252</v>
          </cell>
          <cell r="J30">
            <v>3953.51729696128</v>
          </cell>
        </row>
        <row r="31">
          <cell r="E31">
            <v>0</v>
          </cell>
          <cell r="F31">
            <v>1549.4414683617945</v>
          </cell>
          <cell r="G31">
            <v>2200.6227083106769</v>
          </cell>
          <cell r="H31">
            <v>2457.7802682515494</v>
          </cell>
          <cell r="I31">
            <v>2560.8527851826047</v>
          </cell>
          <cell r="J31">
            <v>2611.0638806892794</v>
          </cell>
        </row>
        <row r="32">
          <cell r="E32">
            <v>23185.181285322906</v>
          </cell>
          <cell r="F32">
            <v>38047.984622896227</v>
          </cell>
          <cell r="G32">
            <v>47526.330676276193</v>
          </cell>
          <cell r="H32">
            <v>51565.584911527025</v>
          </cell>
          <cell r="I32">
            <v>53566.847371712349</v>
          </cell>
          <cell r="J32">
            <v>54938.730480221479</v>
          </cell>
        </row>
        <row r="33">
          <cell r="E33">
            <v>30795.292943389886</v>
          </cell>
          <cell r="F33">
            <v>50337.117049082131</v>
          </cell>
          <cell r="G33">
            <v>62876.877550183133</v>
          </cell>
          <cell r="H33">
            <v>68220.77198364721</v>
          </cell>
          <cell r="I33">
            <v>70868.422935536568</v>
          </cell>
          <cell r="J33">
            <v>72683.411069471171</v>
          </cell>
        </row>
        <row r="34">
          <cell r="E34">
            <v>26088.920632106481</v>
          </cell>
          <cell r="F34">
            <v>44135.81864691394</v>
          </cell>
          <cell r="G34">
            <v>55130.739051526594</v>
          </cell>
          <cell r="H34">
            <v>59816.290577126412</v>
          </cell>
          <cell r="I34">
            <v>62137.763261765365</v>
          </cell>
          <cell r="J34">
            <v>63729.153309938549</v>
          </cell>
        </row>
        <row r="35">
          <cell r="E35">
            <v>33209.639219947472</v>
          </cell>
          <cell r="F35">
            <v>54027.519438919473</v>
          </cell>
          <cell r="G35">
            <v>67486.616700529194</v>
          </cell>
          <cell r="H35">
            <v>73222.292029372431</v>
          </cell>
          <cell r="I35">
            <v>76064.052178869984</v>
          </cell>
          <cell r="J35">
            <v>78012.103883776799</v>
          </cell>
        </row>
        <row r="36">
          <cell r="E36">
            <v>11247.752513172498</v>
          </cell>
          <cell r="F36">
            <v>21784.433215236997</v>
          </cell>
          <cell r="G36">
            <v>27211.275100221013</v>
          </cell>
          <cell r="H36">
            <v>29523.956441934792</v>
          </cell>
          <cell r="I36">
            <v>30669.782399397809</v>
          </cell>
          <cell r="J36">
            <v>31455.25622285085</v>
          </cell>
        </row>
        <row r="37">
          <cell r="E37">
            <v>17225.089124454225</v>
          </cell>
          <cell r="F37">
            <v>29656.070759562801</v>
          </cell>
          <cell r="G37">
            <v>37043.860258234607</v>
          </cell>
          <cell r="H37">
            <v>40192.211231452166</v>
          </cell>
          <cell r="I37">
            <v>41752.072593780358</v>
          </cell>
          <cell r="J37">
            <v>42821.371347525979</v>
          </cell>
        </row>
        <row r="38">
          <cell r="E38">
            <v>10451.273347289603</v>
          </cell>
          <cell r="F38">
            <v>20208.669093279994</v>
          </cell>
          <cell r="G38">
            <v>25242.963572811652</v>
          </cell>
          <cell r="H38">
            <v>27388.358474351127</v>
          </cell>
          <cell r="I38">
            <v>28451.301787315759</v>
          </cell>
          <cell r="J38">
            <v>29179.958825245641</v>
          </cell>
        </row>
        <row r="39">
          <cell r="E39">
            <v>8284.0258374251989</v>
          </cell>
          <cell r="F39">
            <v>16761.851754777428</v>
          </cell>
          <cell r="G39">
            <v>20937.490307039356</v>
          </cell>
          <cell r="H39">
            <v>22716.963815614839</v>
          </cell>
          <cell r="I39">
            <v>23598.610110747151</v>
          </cell>
          <cell r="J39">
            <v>24202.98644020654</v>
          </cell>
        </row>
        <row r="40">
          <cell r="E40">
            <v>10303.400993551073</v>
          </cell>
          <cell r="F40">
            <v>19070.525950376516</v>
          </cell>
          <cell r="G40">
            <v>23821.291231879932</v>
          </cell>
          <cell r="H40">
            <v>25845.85845868554</v>
          </cell>
          <cell r="I40">
            <v>26848.937282931904</v>
          </cell>
          <cell r="J40">
            <v>27536.556684616658</v>
          </cell>
        </row>
        <row r="41">
          <cell r="E41">
            <v>101074.9783614419</v>
          </cell>
          <cell r="F41">
            <v>189467.66967919393</v>
          </cell>
          <cell r="G41">
            <v>236667.01957764293</v>
          </cell>
          <cell r="H41">
            <v>256781.30670165131</v>
          </cell>
          <cell r="I41">
            <v>266746.99972076563</v>
          </cell>
          <cell r="J41">
            <v>273578.57038653636</v>
          </cell>
        </row>
        <row r="42">
          <cell r="E42">
            <v>3256.449512865825</v>
          </cell>
          <cell r="F42">
            <v>5460.1796979322571</v>
          </cell>
          <cell r="G42">
            <v>6820.3955727961729</v>
          </cell>
          <cell r="H42">
            <v>7400.0597570807549</v>
          </cell>
          <cell r="I42">
            <v>7687.2563790212034</v>
          </cell>
          <cell r="J42">
            <v>7884.1322023075172</v>
          </cell>
        </row>
        <row r="43">
          <cell r="E43">
            <v>23492.84926766104</v>
          </cell>
          <cell r="F43">
            <v>39332.406829254105</v>
          </cell>
          <cell r="G43">
            <v>49130.722475535433</v>
          </cell>
          <cell r="H43">
            <v>53306.333679185576</v>
          </cell>
          <cell r="I43">
            <v>55375.154670265212</v>
          </cell>
          <cell r="J43">
            <v>56793.34974894992</v>
          </cell>
        </row>
        <row r="44">
          <cell r="E44">
            <v>28483.856016352427</v>
          </cell>
          <cell r="F44">
            <v>46484.419464024228</v>
          </cell>
          <cell r="G44">
            <v>58064.412941664414</v>
          </cell>
          <cell r="H44">
            <v>62999.296879780966</v>
          </cell>
          <cell r="I44">
            <v>65444.302169256363</v>
          </cell>
          <cell r="J44">
            <v>67120.374910128216</v>
          </cell>
        </row>
        <row r="45">
          <cell r="E45">
            <v>23444.869309745878</v>
          </cell>
          <cell r="F45">
            <v>38332.285731540076</v>
          </cell>
          <cell r="G45">
            <v>47881.455622707865</v>
          </cell>
          <cell r="H45">
            <v>51950.891862828546</v>
          </cell>
          <cell r="I45">
            <v>53967.10810155845</v>
          </cell>
          <cell r="J45">
            <v>55349.242157457942</v>
          </cell>
        </row>
        <row r="46">
          <cell r="E46">
            <v>15108.84416651012</v>
          </cell>
          <cell r="F46">
            <v>25316.203071835345</v>
          </cell>
          <cell r="G46">
            <v>31622.863880568366</v>
          </cell>
          <cell r="H46">
            <v>34310.485353608085</v>
          </cell>
          <cell r="I46">
            <v>35642.076693970543</v>
          </cell>
          <cell r="J46">
            <v>36554.894329649935</v>
          </cell>
        </row>
        <row r="47">
          <cell r="E47">
            <v>11681.1549325408</v>
          </cell>
          <cell r="F47">
            <v>22326.970023141901</v>
          </cell>
          <cell r="G47">
            <v>27888.96628392232</v>
          </cell>
          <cell r="H47">
            <v>30259.244476581807</v>
          </cell>
          <cell r="I47">
            <v>31433.606992753255</v>
          </cell>
          <cell r="J47">
            <v>32238.642879476822</v>
          </cell>
        </row>
        <row r="48">
          <cell r="E48">
            <v>25910.578085629193</v>
          </cell>
          <cell r="F48">
            <v>42176.982363640098</v>
          </cell>
          <cell r="G48">
            <v>52683.926116169765</v>
          </cell>
          <cell r="H48">
            <v>57161.523453609632</v>
          </cell>
          <cell r="I48">
            <v>59379.964517566994</v>
          </cell>
          <cell r="J48">
            <v>60900.725478917513</v>
          </cell>
        </row>
        <row r="49">
          <cell r="E49">
            <v>9124.585874241835</v>
          </cell>
          <cell r="F49">
            <v>17017.214227854802</v>
          </cell>
          <cell r="G49">
            <v>21256.467552695718</v>
          </cell>
          <cell r="H49">
            <v>23063.050879599959</v>
          </cell>
          <cell r="I49">
            <v>23958.128827845438</v>
          </cell>
          <cell r="J49">
            <v>24571.712674255697</v>
          </cell>
        </row>
        <row r="50">
          <cell r="E50">
            <v>15030.20401867629</v>
          </cell>
          <cell r="F50">
            <v>26319.98683153095</v>
          </cell>
          <cell r="G50">
            <v>32876.705821569907</v>
          </cell>
          <cell r="H50">
            <v>35670.891094054256</v>
          </cell>
          <cell r="I50">
            <v>37055.279836863454</v>
          </cell>
          <cell r="J50">
            <v>38004.290558672656</v>
          </cell>
        </row>
        <row r="51">
          <cell r="E51">
            <v>9404.4320624800966</v>
          </cell>
          <cell r="F51">
            <v>16938.939856428206</v>
          </cell>
          <cell r="G51">
            <v>21158.693815222658</v>
          </cell>
          <cell r="H51">
            <v>22956.967369889808</v>
          </cell>
          <cell r="I51">
            <v>23847.928212783107</v>
          </cell>
          <cell r="J51">
            <v>24458.689747077402</v>
          </cell>
        </row>
        <row r="52">
          <cell r="E52">
            <v>10016.413108142953</v>
          </cell>
          <cell r="F52">
            <v>19153.181290330609</v>
          </cell>
          <cell r="G52">
            <v>23924.537305430287</v>
          </cell>
          <cell r="H52">
            <v>25957.87939732493</v>
          </cell>
          <cell r="I52">
            <v>26965.30575878315</v>
          </cell>
          <cell r="J52">
            <v>27655.905435660788</v>
          </cell>
        </row>
        <row r="53">
          <cell r="E53">
            <v>9337.0807784010831</v>
          </cell>
          <cell r="F53">
            <v>17337.494779020402</v>
          </cell>
          <cell r="G53">
            <v>21656.534981621146</v>
          </cell>
          <cell r="H53">
            <v>23497.119966841488</v>
          </cell>
          <cell r="I53">
            <v>24409.044154122435</v>
          </cell>
          <cell r="J53">
            <v>25034.176246319774</v>
          </cell>
        </row>
        <row r="54">
          <cell r="E54">
            <v>5793.3528178822098</v>
          </cell>
          <cell r="F54">
            <v>11314.792220846803</v>
          </cell>
          <cell r="G54">
            <v>14133.483335611925</v>
          </cell>
          <cell r="H54">
            <v>15334.685524164524</v>
          </cell>
          <cell r="I54">
            <v>15929.825296765022</v>
          </cell>
          <cell r="J54">
            <v>16337.798872183497</v>
          </cell>
        </row>
        <row r="55">
          <cell r="E55">
            <v>5912.05963389927</v>
          </cell>
          <cell r="F55">
            <v>11773.884252999735</v>
          </cell>
          <cell r="G55">
            <v>14706.942349202194</v>
          </cell>
          <cell r="H55">
            <v>15956.882715443389</v>
          </cell>
          <cell r="I55">
            <v>16576.169986494169</v>
          </cell>
          <cell r="J55">
            <v>17000.696885574966</v>
          </cell>
        </row>
        <row r="56">
          <cell r="E56">
            <v>44588.312179940382</v>
          </cell>
          <cell r="F56">
            <v>82517.368985062189</v>
          </cell>
          <cell r="G56">
            <v>103073.73186227486</v>
          </cell>
          <cell r="H56">
            <v>111833.94966246004</v>
          </cell>
          <cell r="I56">
            <v>116174.22982446606</v>
          </cell>
          <cell r="J56">
            <v>119149.53024553222</v>
          </cell>
        </row>
        <row r="57">
          <cell r="E57">
            <v>1941.7762302425911</v>
          </cell>
          <cell r="F57">
            <v>3249.7659260961973</v>
          </cell>
          <cell r="G57">
            <v>4059.3332749403858</v>
          </cell>
          <cell r="H57">
            <v>4404.3352746693981</v>
          </cell>
          <cell r="I57">
            <v>4575.2677068795392</v>
          </cell>
          <cell r="J57">
            <v>4692.4434002784747</v>
          </cell>
        </row>
        <row r="58">
          <cell r="E58">
            <v>9770.327867758404</v>
          </cell>
          <cell r="F58">
            <v>17868.901342476667</v>
          </cell>
          <cell r="G58">
            <v>22320.323203485801</v>
          </cell>
          <cell r="H58">
            <v>24217.323429443735</v>
          </cell>
          <cell r="I58">
            <v>25157.198742574885</v>
          </cell>
          <cell r="J58">
            <v>25801.491578642945</v>
          </cell>
        </row>
        <row r="59">
          <cell r="E59">
            <v>22256.12293427913</v>
          </cell>
          <cell r="F59">
            <v>39265.909879570114</v>
          </cell>
          <cell r="G59">
            <v>49047.660099144989</v>
          </cell>
          <cell r="H59">
            <v>53216.211846471633</v>
          </cell>
          <cell r="I59">
            <v>55281.535205536369</v>
          </cell>
          <cell r="J59">
            <v>56697.332626554242</v>
          </cell>
        </row>
        <row r="60">
          <cell r="E60">
            <v>14087.633201445651</v>
          </cell>
          <cell r="F60">
            <v>23929.332924972503</v>
          </cell>
          <cell r="G60">
            <v>29890.502761887856</v>
          </cell>
          <cell r="H60">
            <v>32430.891177251047</v>
          </cell>
          <cell r="I60">
            <v>33689.535390726836</v>
          </cell>
          <cell r="J60">
            <v>34552.347126040302</v>
          </cell>
        </row>
        <row r="61">
          <cell r="E61">
            <v>7785.6345298658171</v>
          </cell>
          <cell r="F61">
            <v>14495.906277621238</v>
          </cell>
          <cell r="G61">
            <v>18107.062490451892</v>
          </cell>
          <cell r="H61">
            <v>19645.978451599687</v>
          </cell>
          <cell r="I61">
            <v>20408.4396791074</v>
          </cell>
          <cell r="J61">
            <v>20931.11359106101</v>
          </cell>
        </row>
        <row r="62">
          <cell r="E62">
            <v>18083.550367201424</v>
          </cell>
          <cell r="F62">
            <v>17362.374925714226</v>
          </cell>
          <cell r="G62">
            <v>14766.543942297369</v>
          </cell>
          <cell r="H62">
            <v>13681.786841324032</v>
          </cell>
          <cell r="I62">
            <v>13249.395702151583</v>
          </cell>
          <cell r="J62">
            <v>13121.675135149773</v>
          </cell>
        </row>
        <row r="63">
          <cell r="E63">
            <v>75324.213003682933</v>
          </cell>
          <cell r="F63">
            <v>67907.969207996546</v>
          </cell>
          <cell r="G63">
            <v>57755.117927843472</v>
          </cell>
          <cell r="H63">
            <v>53512.400435206291</v>
          </cell>
          <cell r="I63">
            <v>51821.226025578384</v>
          </cell>
          <cell r="J63">
            <v>51321.683516659199</v>
          </cell>
        </row>
        <row r="64">
          <cell r="E64">
            <v>24068.952327624858</v>
          </cell>
          <cell r="F64">
            <v>9888.9599580982504</v>
          </cell>
          <cell r="G64">
            <v>8410.4716313093886</v>
          </cell>
          <cell r="H64">
            <v>7792.6345219459181</v>
          </cell>
          <cell r="I64">
            <v>7546.3606867242124</v>
          </cell>
          <cell r="J64">
            <v>7473.6158244395065</v>
          </cell>
        </row>
        <row r="65">
          <cell r="E65">
            <v>245.86269518818608</v>
          </cell>
          <cell r="F65">
            <v>104.54016464465076</v>
          </cell>
          <cell r="G65">
            <v>88.9104711518453</v>
          </cell>
          <cell r="H65">
            <v>82.379067100245393</v>
          </cell>
          <cell r="I65">
            <v>79.775607546274472</v>
          </cell>
          <cell r="J65">
            <v>79.006592410960081</v>
          </cell>
        </row>
        <row r="66">
          <cell r="E66">
            <v>6184.1404879107404</v>
          </cell>
          <cell r="F66">
            <v>5762.2866996580306</v>
          </cell>
          <cell r="G66">
            <v>4900.773086785287</v>
          </cell>
          <cell r="H66">
            <v>4540.7600446731276</v>
          </cell>
          <cell r="I66">
            <v>4397.2565366010094</v>
          </cell>
          <cell r="J66">
            <v>4354.8681808803103</v>
          </cell>
        </row>
        <row r="67">
          <cell r="E67">
            <v>16213.639828424975</v>
          </cell>
          <cell r="F67">
            <v>10960.543579452016</v>
          </cell>
          <cell r="G67">
            <v>9321.8438773453436</v>
          </cell>
          <cell r="H67">
            <v>8637.0569441516873</v>
          </cell>
          <cell r="I67">
            <v>8364.0964796676762</v>
          </cell>
          <cell r="J67">
            <v>8283.4688669934221</v>
          </cell>
        </row>
        <row r="68">
          <cell r="E68">
            <v>8980.340540772595</v>
          </cell>
          <cell r="F68">
            <v>7058.5071823066392</v>
          </cell>
          <cell r="G68">
            <v>6003.1969658819544</v>
          </cell>
          <cell r="H68">
            <v>5562.1993592159151</v>
          </cell>
          <cell r="I68">
            <v>5386.4148841960659</v>
          </cell>
          <cell r="J68">
            <v>5334.491311334189</v>
          </cell>
        </row>
        <row r="69">
          <cell r="E69">
            <v>110.36339056199571</v>
          </cell>
          <cell r="F69">
            <v>88.724249180812294</v>
          </cell>
          <cell r="G69">
            <v>75.45917709307335</v>
          </cell>
          <cell r="H69">
            <v>69.915911281846505</v>
          </cell>
          <cell r="I69">
            <v>67.706329969402091</v>
          </cell>
          <cell r="J69">
            <v>67.053659383686295</v>
          </cell>
        </row>
        <row r="70">
          <cell r="E70">
            <v>179.41571055976914</v>
          </cell>
          <cell r="F70">
            <v>142.46546486472411</v>
          </cell>
          <cell r="G70">
            <v>121.16559838073134</v>
          </cell>
          <cell r="H70">
            <v>112.26471786659168</v>
          </cell>
          <cell r="I70">
            <v>108.71676979444415</v>
          </cell>
          <cell r="J70">
            <v>107.66876973520395</v>
          </cell>
        </row>
        <row r="71">
          <cell r="E71">
            <v>939.30864647926057</v>
          </cell>
          <cell r="F71">
            <v>634.49055557433121</v>
          </cell>
          <cell r="G71">
            <v>539.62851913679742</v>
          </cell>
          <cell r="H71">
            <v>499.98716024410209</v>
          </cell>
          <cell r="I71">
            <v>484.18586028987596</v>
          </cell>
          <cell r="J71">
            <v>479.51844043159224</v>
          </cell>
        </row>
        <row r="72">
          <cell r="E72">
            <v>390.04963590561312</v>
          </cell>
          <cell r="F72">
            <v>281.70042117028186</v>
          </cell>
          <cell r="G72">
            <v>239.58367824518831</v>
          </cell>
          <cell r="H72">
            <v>221.98375118917974</v>
          </cell>
          <cell r="I72">
            <v>214.96830736099815</v>
          </cell>
          <cell r="J72">
            <v>212.89607140995719</v>
          </cell>
        </row>
        <row r="73">
          <cell r="E73">
            <v>2257.4630978873211</v>
          </cell>
          <cell r="F73">
            <v>2104.280319359199</v>
          </cell>
          <cell r="G73">
            <v>1789.6715130088069</v>
          </cell>
          <cell r="H73">
            <v>1658.2014215823924</v>
          </cell>
          <cell r="I73">
            <v>1605.7965997582576</v>
          </cell>
          <cell r="J73">
            <v>1590.317157765488</v>
          </cell>
        </row>
        <row r="74">
          <cell r="E74">
            <v>10925.433853866882</v>
          </cell>
          <cell r="F74">
            <v>10699.593822396586</v>
          </cell>
          <cell r="G74">
            <v>9099.9084525674843</v>
          </cell>
          <cell r="H74">
            <v>8431.4249976234478</v>
          </cell>
          <cell r="I74">
            <v>8164.9632041566638</v>
          </cell>
          <cell r="J74">
            <v>8086.2551820380049</v>
          </cell>
        </row>
        <row r="75">
          <cell r="E75">
            <v>1109.307272522545</v>
          </cell>
          <cell r="F75">
            <v>1006.2651147820957</v>
          </cell>
          <cell r="G75">
            <v>855.81944282426389</v>
          </cell>
          <cell r="H75">
            <v>792.95055343603838</v>
          </cell>
          <cell r="I75">
            <v>767.89061082152159</v>
          </cell>
          <cell r="J75">
            <v>760.48835441570191</v>
          </cell>
        </row>
        <row r="76">
          <cell r="E76">
            <v>11078.275888652081</v>
          </cell>
          <cell r="F76">
            <v>9732.4751767509224</v>
          </cell>
          <cell r="G76">
            <v>8459.6366840697574</v>
          </cell>
          <cell r="H76">
            <v>7796.7616549933928</v>
          </cell>
          <cell r="I76">
            <v>7469.2199435884613</v>
          </cell>
          <cell r="J76">
            <v>7331.8946844407992</v>
          </cell>
        </row>
        <row r="77">
          <cell r="E77">
            <v>5673.6039332990222</v>
          </cell>
          <cell r="F77">
            <v>5048.2712246247202</v>
          </cell>
          <cell r="G77">
            <v>4388.0451444651044</v>
          </cell>
          <cell r="H77">
            <v>4044.2093910688518</v>
          </cell>
          <cell r="I77">
            <v>3874.312282006626</v>
          </cell>
          <cell r="J77">
            <v>3803.0811571818404</v>
          </cell>
        </row>
        <row r="78">
          <cell r="E78">
            <v>1803.850973640956</v>
          </cell>
          <cell r="F78">
            <v>1611.7417144851597</v>
          </cell>
          <cell r="G78">
            <v>1400.9539285211874</v>
          </cell>
          <cell r="H78">
            <v>1291.1788387880938</v>
          </cell>
          <cell r="I78">
            <v>1236.9364564631665</v>
          </cell>
          <cell r="J78">
            <v>1214.1947751743721</v>
          </cell>
        </row>
        <row r="79">
          <cell r="E79">
            <v>1276.4765226506786</v>
          </cell>
          <cell r="F79">
            <v>1134.3290748232259</v>
          </cell>
          <cell r="G79">
            <v>992.33565033488503</v>
          </cell>
          <cell r="H79">
            <v>922.7167894245465</v>
          </cell>
          <cell r="I79">
            <v>878.90150239350703</v>
          </cell>
          <cell r="J79">
            <v>865.13856120010178</v>
          </cell>
        </row>
        <row r="80">
          <cell r="E80">
            <v>1667.967243835963</v>
          </cell>
          <cell r="F80">
            <v>1043.6754945380485</v>
          </cell>
          <cell r="G80">
            <v>907.18089073063754</v>
          </cell>
          <cell r="H80">
            <v>836.09656621668012</v>
          </cell>
          <cell r="I80">
            <v>800.97217582018664</v>
          </cell>
          <cell r="J80">
            <v>786.24591090292552</v>
          </cell>
        </row>
        <row r="81">
          <cell r="E81">
            <v>2888.3285932990079</v>
          </cell>
          <cell r="F81">
            <v>2567.5592479582915</v>
          </cell>
          <cell r="G81">
            <v>2231.7671515296593</v>
          </cell>
          <cell r="H81">
            <v>2056.8917082085877</v>
          </cell>
          <cell r="I81">
            <v>1970.4817523713746</v>
          </cell>
          <cell r="J81">
            <v>1934.2534823065178</v>
          </cell>
        </row>
        <row r="82">
          <cell r="E82">
            <v>1515.323609305532</v>
          </cell>
          <cell r="F82">
            <v>1402.9451218864122</v>
          </cell>
          <cell r="G82">
            <v>1219.4642989892673</v>
          </cell>
          <cell r="H82">
            <v>1123.9102624699096</v>
          </cell>
          <cell r="I82">
            <v>1076.6948277645029</v>
          </cell>
          <cell r="J82">
            <v>1056.8992671353603</v>
          </cell>
        </row>
        <row r="83">
          <cell r="E83">
            <v>879.44779177084899</v>
          </cell>
          <cell r="F83">
            <v>769.2741181082614</v>
          </cell>
          <cell r="G83">
            <v>668.66644214001565</v>
          </cell>
          <cell r="H83">
            <v>616.2714866792669</v>
          </cell>
          <cell r="I83">
            <v>590.38194094617245</v>
          </cell>
          <cell r="J83">
            <v>579.52748042032772</v>
          </cell>
        </row>
        <row r="84">
          <cell r="E84">
            <v>2273.4913999553332</v>
          </cell>
          <cell r="F84">
            <v>1852.6352384804775</v>
          </cell>
          <cell r="G84">
            <v>1610.3427690305089</v>
          </cell>
          <cell r="H84">
            <v>1484.1605168004426</v>
          </cell>
          <cell r="I84">
            <v>1421.8109802641925</v>
          </cell>
          <cell r="J84">
            <v>1395.6702905002803</v>
          </cell>
        </row>
        <row r="85">
          <cell r="E85">
            <v>5147.7442656462645</v>
          </cell>
          <cell r="F85">
            <v>4786.758759772335</v>
          </cell>
          <cell r="G85">
            <v>4160.7339619725444</v>
          </cell>
          <cell r="H85">
            <v>3834.7097189674978</v>
          </cell>
          <cell r="I85">
            <v>3673.6136845276965</v>
          </cell>
          <cell r="J85">
            <v>3606.0725015064081</v>
          </cell>
        </row>
        <row r="86">
          <cell r="E86">
            <v>351.56484151407346</v>
          </cell>
          <cell r="F86">
            <v>297.79737772381037</v>
          </cell>
          <cell r="G86">
            <v>258.8506598023659</v>
          </cell>
          <cell r="H86">
            <v>238.56779836860716</v>
          </cell>
          <cell r="I86">
            <v>228.54557267780186</v>
          </cell>
          <cell r="J86">
            <v>224.34365062542332</v>
          </cell>
        </row>
        <row r="87">
          <cell r="E87">
            <v>19608.321060793995</v>
          </cell>
          <cell r="F87">
            <v>17403.130031738969</v>
          </cell>
          <cell r="G87">
            <v>15127.103286718499</v>
          </cell>
          <cell r="H87">
            <v>13941.782993956147</v>
          </cell>
          <cell r="I87">
            <v>13356.08912976678</v>
          </cell>
          <cell r="J87">
            <v>13110.530903499939</v>
          </cell>
        </row>
        <row r="88">
          <cell r="E88">
            <v>29420.771695473581</v>
          </cell>
          <cell r="F88">
            <v>23397.037990644916</v>
          </cell>
          <cell r="G88">
            <v>20337.112326477094</v>
          </cell>
          <cell r="H88">
            <v>18743.549336930671</v>
          </cell>
          <cell r="I88">
            <v>17956.133420004549</v>
          </cell>
          <cell r="J88">
            <v>17626.00113124945</v>
          </cell>
        </row>
        <row r="89">
          <cell r="E89">
            <v>7051.9158399583584</v>
          </cell>
          <cell r="F89">
            <v>6307.1057820953502</v>
          </cell>
          <cell r="G89">
            <v>5482.2460345934887</v>
          </cell>
          <cell r="H89">
            <v>5052.6715581353947</v>
          </cell>
          <cell r="I89">
            <v>4840.4089852172174</v>
          </cell>
          <cell r="J89">
            <v>4751.4157003366172</v>
          </cell>
        </row>
        <row r="90">
          <cell r="E90">
            <v>4332.155567573498</v>
          </cell>
          <cell r="F90">
            <v>3104.1810770792672</v>
          </cell>
          <cell r="G90">
            <v>2698.2081779551609</v>
          </cell>
          <cell r="H90">
            <v>2486.7836344184207</v>
          </cell>
          <cell r="I90">
            <v>2382.3139323095297</v>
          </cell>
          <cell r="J90">
            <v>2338.5139263388501</v>
          </cell>
        </row>
        <row r="91">
          <cell r="E91">
            <v>9604.1555964240724</v>
          </cell>
          <cell r="F91">
            <v>8374.7510827235255</v>
          </cell>
          <cell r="G91">
            <v>7279.4792889482051</v>
          </cell>
          <cell r="H91">
            <v>6709.0783100966</v>
          </cell>
          <cell r="I91">
            <v>6427.2301417315502</v>
          </cell>
          <cell r="J91">
            <v>6309.0623743500864</v>
          </cell>
        </row>
        <row r="92">
          <cell r="E92">
            <v>14526.821983189959</v>
          </cell>
          <cell r="F92">
            <v>13195.220606169998</v>
          </cell>
          <cell r="G92">
            <v>11469.51523298046</v>
          </cell>
          <cell r="H92">
            <v>10570.793984363416</v>
          </cell>
          <cell r="I92">
            <v>10126.715262227555</v>
          </cell>
          <cell r="J92">
            <v>9940.5306528301953</v>
          </cell>
        </row>
        <row r="93">
          <cell r="E93">
            <v>1503.7128393222972</v>
          </cell>
          <cell r="F93">
            <v>1317.9633668393249</v>
          </cell>
          <cell r="G93">
            <v>1145.5966795587731</v>
          </cell>
          <cell r="H93">
            <v>1055.8307167128389</v>
          </cell>
          <cell r="I93">
            <v>1011.4753015791039</v>
          </cell>
          <cell r="J93">
            <v>992.87883381408074</v>
          </cell>
        </row>
        <row r="94">
          <cell r="E94">
            <v>1181.8493492902369</v>
          </cell>
          <cell r="F94">
            <v>1056.6689456097567</v>
          </cell>
          <cell r="G94">
            <v>918.47502437522849</v>
          </cell>
          <cell r="H94">
            <v>846.50572105572166</v>
          </cell>
          <cell r="I94">
            <v>810.94404239249309</v>
          </cell>
          <cell r="J94">
            <v>796.03443983467912</v>
          </cell>
        </row>
        <row r="95">
          <cell r="E95">
            <v>3991.4144051801627</v>
          </cell>
          <cell r="F95">
            <v>3184.1126917074153</v>
          </cell>
          <cell r="G95">
            <v>2767.6861275049846</v>
          </cell>
          <cell r="H95">
            <v>2550.8174733583014</v>
          </cell>
          <cell r="I95">
            <v>2443.6577116936251</v>
          </cell>
          <cell r="J95">
            <v>2398.7298703579891</v>
          </cell>
        </row>
        <row r="96">
          <cell r="E96">
            <v>2046.6938471366925</v>
          </cell>
          <cell r="F96">
            <v>1857.167710763697</v>
          </cell>
          <cell r="G96">
            <v>1614.2824727646882</v>
          </cell>
          <cell r="H96">
            <v>1487.7915156428073</v>
          </cell>
          <cell r="I96">
            <v>1425.2894409596233</v>
          </cell>
          <cell r="J96">
            <v>1399.084797995773</v>
          </cell>
        </row>
        <row r="97">
          <cell r="E97">
            <v>1567.7914272628589</v>
          </cell>
          <cell r="F97">
            <v>1380.6980351084808</v>
          </cell>
          <cell r="G97">
            <v>1200.1267442560325</v>
          </cell>
          <cell r="H97">
            <v>1106.0879480046401</v>
          </cell>
          <cell r="I97">
            <v>1059.6212281682344</v>
          </cell>
          <cell r="J97">
            <v>1040.1395740121704</v>
          </cell>
        </row>
        <row r="98">
          <cell r="E98">
            <v>1247.2342230411007</v>
          </cell>
          <cell r="F98">
            <v>1107.4296205529083</v>
          </cell>
          <cell r="G98">
            <v>962.59708583016277</v>
          </cell>
          <cell r="H98">
            <v>887.17049304751322</v>
          </cell>
          <cell r="I98">
            <v>849.90048859449325</v>
          </cell>
          <cell r="J98">
            <v>834.27465273379551</v>
          </cell>
        </row>
        <row r="99">
          <cell r="E99">
            <v>2457.7203311122794</v>
          </cell>
          <cell r="F99">
            <v>2242.3171794276191</v>
          </cell>
          <cell r="G99">
            <v>1949.0610891789979</v>
          </cell>
          <cell r="H99">
            <v>1796.3377543111947</v>
          </cell>
          <cell r="I99">
            <v>1720.8736618656396</v>
          </cell>
          <cell r="J99">
            <v>1689.2345585374615</v>
          </cell>
        </row>
        <row r="100">
          <cell r="E100">
            <v>4920.1026809868408</v>
          </cell>
          <cell r="F100">
            <v>4279.6760748334445</v>
          </cell>
          <cell r="G100">
            <v>3719.9688733943572</v>
          </cell>
          <cell r="H100">
            <v>3428.4818311957347</v>
          </cell>
          <cell r="I100">
            <v>3284.45141751862</v>
          </cell>
          <cell r="J100">
            <v>3224.0651729743258</v>
          </cell>
        </row>
        <row r="101">
          <cell r="E101">
            <v>407.48745752517397</v>
          </cell>
          <cell r="F101">
            <v>348.55134487618812</v>
          </cell>
          <cell r="G101">
            <v>302.96689072890229</v>
          </cell>
          <cell r="H101">
            <v>279.22719669697352</v>
          </cell>
          <cell r="I101">
            <v>267.49687096380785</v>
          </cell>
          <cell r="J101">
            <v>262.5788102554971</v>
          </cell>
        </row>
        <row r="102">
          <cell r="E102">
            <v>11927.813061576122</v>
          </cell>
          <cell r="F102">
            <v>10009.32845393475</v>
          </cell>
          <cell r="G102">
            <v>8700.2823674375431</v>
          </cell>
          <cell r="H102">
            <v>8018.5509713188558</v>
          </cell>
          <cell r="I102">
            <v>7681.6918977249643</v>
          </cell>
          <cell r="J102">
            <v>7540.4602378575782</v>
          </cell>
        </row>
        <row r="103">
          <cell r="E103">
            <v>27358.936094253553</v>
          </cell>
          <cell r="F103">
            <v>22752.249006177412</v>
          </cell>
          <cell r="G103">
            <v>19776.65052745647</v>
          </cell>
          <cell r="H103">
            <v>18227.003860229368</v>
          </cell>
          <cell r="I103">
            <v>17461.288002500118</v>
          </cell>
          <cell r="J103">
            <v>17140.253688595141</v>
          </cell>
        </row>
        <row r="104">
          <cell r="E104">
            <v>5998.0312110931272</v>
          </cell>
          <cell r="F104">
            <v>5178.6708022937582</v>
          </cell>
          <cell r="G104">
            <v>4501.3907251937744</v>
          </cell>
          <cell r="H104">
            <v>4148.6735082161504</v>
          </cell>
          <cell r="I104">
            <v>3974.3878648848395</v>
          </cell>
          <cell r="J104">
            <v>3901.3168015581891</v>
          </cell>
        </row>
        <row r="105">
          <cell r="E105">
            <v>3614.8945104996469</v>
          </cell>
          <cell r="F105">
            <v>3291.4923604685032</v>
          </cell>
          <cell r="G105">
            <v>2861.0224030646223</v>
          </cell>
          <cell r="H105">
            <v>2636.8401622136803</v>
          </cell>
          <cell r="I105">
            <v>2526.0665901012649</v>
          </cell>
          <cell r="J105">
            <v>2479.6236212598292</v>
          </cell>
        </row>
        <row r="106">
          <cell r="E106">
            <v>11.467857490833783</v>
          </cell>
          <cell r="F106">
            <v>9.1030212573793641</v>
          </cell>
          <cell r="G106">
            <v>7.9125043903273156</v>
          </cell>
          <cell r="H106">
            <v>7.2925012183610907</v>
          </cell>
          <cell r="I106">
            <v>6.9861434720069013</v>
          </cell>
          <cell r="J106">
            <v>6.8576998098866531</v>
          </cell>
        </row>
        <row r="107">
          <cell r="E107">
            <v>2986.2014010594289</v>
          </cell>
          <cell r="F107">
            <v>3012.5508206788982</v>
          </cell>
          <cell r="G107">
            <v>3109.1414827427748</v>
          </cell>
          <cell r="H107">
            <v>3155.4142101811099</v>
          </cell>
          <cell r="I107">
            <v>3218.5974116585971</v>
          </cell>
          <cell r="J107">
            <v>3283.4702664962028</v>
          </cell>
        </row>
        <row r="108">
          <cell r="E108">
            <v>12160.233616724847</v>
          </cell>
          <cell r="F108">
            <v>11890.914854757035</v>
          </cell>
          <cell r="G108">
            <v>12272.170278062173</v>
          </cell>
          <cell r="H108">
            <v>12454.814520373284</v>
          </cell>
          <cell r="I108">
            <v>12704.206518630246</v>
          </cell>
          <cell r="J108">
            <v>12960.267790016578</v>
          </cell>
        </row>
        <row r="109">
          <cell r="E109">
            <v>1779.6342081406633</v>
          </cell>
          <cell r="F109">
            <v>1711.6774826492519</v>
          </cell>
          <cell r="G109">
            <v>1766.5585688550152</v>
          </cell>
          <cell r="H109">
            <v>1792.8499047798032</v>
          </cell>
          <cell r="I109">
            <v>1828.7494695301607</v>
          </cell>
          <cell r="J109">
            <v>1865.6090650923293</v>
          </cell>
        </row>
        <row r="110">
          <cell r="E110">
            <v>825.31611887649046</v>
          </cell>
          <cell r="F110">
            <v>756.34534902343876</v>
          </cell>
          <cell r="G110">
            <v>780.59586042050285</v>
          </cell>
          <cell r="H110">
            <v>792.21331163306911</v>
          </cell>
          <cell r="I110">
            <v>808.07638695311925</v>
          </cell>
          <cell r="J110">
            <v>824.36367468864648</v>
          </cell>
        </row>
        <row r="111">
          <cell r="E111">
            <v>5611.6646781451173</v>
          </cell>
          <cell r="F111">
            <v>5547.2221176394787</v>
          </cell>
          <cell r="G111">
            <v>5725.081310347613</v>
          </cell>
          <cell r="H111">
            <v>5810.2865441738722</v>
          </cell>
          <cell r="I111">
            <v>5926.630225513064</v>
          </cell>
          <cell r="J111">
            <v>6046.0851846524693</v>
          </cell>
        </row>
        <row r="112">
          <cell r="E112">
            <v>1514.0213187741931</v>
          </cell>
          <cell r="F112">
            <v>1502.7082943977925</v>
          </cell>
          <cell r="G112">
            <v>1550.889253885159</v>
          </cell>
          <cell r="H112">
            <v>1573.9708267664168</v>
          </cell>
          <cell r="I112">
            <v>1605.487613230265</v>
          </cell>
          <cell r="J112">
            <v>1637.8472256811397</v>
          </cell>
        </row>
        <row r="113">
          <cell r="E113">
            <v>1340.5111524251809</v>
          </cell>
          <cell r="F113">
            <v>1368.7114401916053</v>
          </cell>
          <cell r="G113">
            <v>1412.5960921201381</v>
          </cell>
          <cell r="H113">
            <v>1433.6194756856455</v>
          </cell>
          <cell r="I113">
            <v>1462.3259028425086</v>
          </cell>
          <cell r="J113">
            <v>1491.8000009936934</v>
          </cell>
        </row>
        <row r="114">
          <cell r="E114">
            <v>1795.4657871841639</v>
          </cell>
          <cell r="F114">
            <v>1717.663704608656</v>
          </cell>
          <cell r="G114">
            <v>1772.7367255490472</v>
          </cell>
          <cell r="H114">
            <v>1799.1200097374831</v>
          </cell>
          <cell r="I114">
            <v>1835.1451254546671</v>
          </cell>
          <cell r="J114">
            <v>1872.1336294838836</v>
          </cell>
        </row>
        <row r="115">
          <cell r="E115">
            <v>2419.8911145565744</v>
          </cell>
          <cell r="F115">
            <v>2401.3520106715691</v>
          </cell>
          <cell r="G115">
            <v>2478.3459584473339</v>
          </cell>
          <cell r="H115">
            <v>2515.230682950757</v>
          </cell>
          <cell r="I115">
            <v>2565.5950143562727</v>
          </cell>
          <cell r="J115">
            <v>2617.3061952375906</v>
          </cell>
        </row>
        <row r="116">
          <cell r="E116">
            <v>3541.1680184006814</v>
          </cell>
          <cell r="F116">
            <v>3769.0530079086152</v>
          </cell>
          <cell r="G116">
            <v>3889.8992100336627</v>
          </cell>
          <cell r="H116">
            <v>3947.7917977166444</v>
          </cell>
          <cell r="I116">
            <v>4026.8413639325431</v>
          </cell>
          <cell r="J116">
            <v>4108.0048838900912</v>
          </cell>
        </row>
        <row r="117">
          <cell r="E117">
            <v>498.33387358614772</v>
          </cell>
          <cell r="F117">
            <v>419.47013635626729</v>
          </cell>
          <cell r="G117">
            <v>432.91950222540333</v>
          </cell>
          <cell r="H117">
            <v>439.3625561167766</v>
          </cell>
          <cell r="I117">
            <v>448.16023878399022</v>
          </cell>
          <cell r="J117">
            <v>457.19319022094498</v>
          </cell>
        </row>
        <row r="118">
          <cell r="E118">
            <v>846.23223556134258</v>
          </cell>
          <cell r="F118">
            <v>821.96145724055998</v>
          </cell>
          <cell r="G118">
            <v>848.3158014729878</v>
          </cell>
          <cell r="H118">
            <v>860.94111494973697</v>
          </cell>
          <cell r="I118">
            <v>878.18037810276655</v>
          </cell>
          <cell r="J118">
            <v>895.88065586460596</v>
          </cell>
        </row>
        <row r="119">
          <cell r="E119">
            <v>2371.9835275900236</v>
          </cell>
          <cell r="F119">
            <v>2261.8081615366227</v>
          </cell>
          <cell r="G119">
            <v>2334.3279498451461</v>
          </cell>
          <cell r="H119">
            <v>2369.0692832886102</v>
          </cell>
          <cell r="I119">
            <v>2416.5069164707074</v>
          </cell>
          <cell r="J119">
            <v>2465.2131329855251</v>
          </cell>
        </row>
        <row r="120">
          <cell r="E120">
            <v>1891.502078917903</v>
          </cell>
          <cell r="F120">
            <v>1861.9688739390908</v>
          </cell>
          <cell r="G120">
            <v>1921.6687153630369</v>
          </cell>
          <cell r="H120">
            <v>1950.2685244056047</v>
          </cell>
          <cell r="I120">
            <v>1989.3201990526698</v>
          </cell>
          <cell r="J120">
            <v>2029.4161986428016</v>
          </cell>
        </row>
        <row r="121">
          <cell r="E121">
            <v>1228.3504596611999</v>
          </cell>
          <cell r="F121">
            <v>1108.7154489635316</v>
          </cell>
          <cell r="G121">
            <v>1144.2639145763712</v>
          </cell>
          <cell r="H121">
            <v>1161.2937643051798</v>
          </cell>
          <cell r="I121">
            <v>1184.5472115540063</v>
          </cell>
          <cell r="J121">
            <v>1208.4225055019481</v>
          </cell>
        </row>
        <row r="122">
          <cell r="E122">
            <v>50056.455859294867</v>
          </cell>
          <cell r="F122">
            <v>49521.049632505674</v>
          </cell>
          <cell r="G122">
            <v>51108.830637648643</v>
          </cell>
          <cell r="H122">
            <v>51869.473086026926</v>
          </cell>
          <cell r="I122">
            <v>52908.094056279006</v>
          </cell>
          <cell r="J122">
            <v>53974.489963084481</v>
          </cell>
        </row>
        <row r="123">
          <cell r="E123">
            <v>124908.13194414142</v>
          </cell>
          <cell r="F123">
            <v>125651.18295399689</v>
          </cell>
          <cell r="G123">
            <v>129679.90534676994</v>
          </cell>
          <cell r="H123">
            <v>131609.90529937632</v>
          </cell>
          <cell r="I123">
            <v>134245.22814736661</v>
          </cell>
          <cell r="J123">
            <v>136951.02514039827</v>
          </cell>
        </row>
        <row r="124">
          <cell r="E124">
            <v>51330.081840375118</v>
          </cell>
          <cell r="F124">
            <v>51961.650477049268</v>
          </cell>
          <cell r="G124">
            <v>53627.683855493276</v>
          </cell>
          <cell r="H124">
            <v>54425.813889770572</v>
          </cell>
          <cell r="I124">
            <v>55515.622369899145</v>
          </cell>
          <cell r="J124">
            <v>56634.574649602218</v>
          </cell>
        </row>
        <row r="125">
          <cell r="E125">
            <v>30144.730645862131</v>
          </cell>
          <cell r="F125">
            <v>29816.123275623308</v>
          </cell>
          <cell r="G125">
            <v>30772.110164741283</v>
          </cell>
          <cell r="H125">
            <v>31230.085292042138</v>
          </cell>
          <cell r="I125">
            <v>31855.428476718022</v>
          </cell>
          <cell r="J125">
            <v>32497.494669859876</v>
          </cell>
        </row>
        <row r="126">
          <cell r="E126">
            <v>62063.728688492607</v>
          </cell>
          <cell r="F126">
            <v>61768.238446190298</v>
          </cell>
          <cell r="G126">
            <v>63748.697997306663</v>
          </cell>
          <cell r="H126">
            <v>64697.457049717443</v>
          </cell>
          <cell r="I126">
            <v>65992.942267050821</v>
          </cell>
          <cell r="J126">
            <v>67323.071517913166</v>
          </cell>
        </row>
        <row r="127">
          <cell r="E127">
            <v>33022.35264853829</v>
          </cell>
          <cell r="F127">
            <v>32633.646083142365</v>
          </cell>
          <cell r="G127">
            <v>33679.970500009338</v>
          </cell>
          <cell r="H127">
            <v>34181.222727908367</v>
          </cell>
          <cell r="I127">
            <v>34865.658728543705</v>
          </cell>
          <cell r="J127">
            <v>35568.398005385665</v>
          </cell>
        </row>
        <row r="128">
          <cell r="E128">
            <v>16404.072447723254</v>
          </cell>
          <cell r="F128">
            <v>16291.659280627413</v>
          </cell>
          <cell r="G128">
            <v>16814.014669699412</v>
          </cell>
          <cell r="H128">
            <v>17064.254268724933</v>
          </cell>
          <cell r="I128">
            <v>17405.944501355923</v>
          </cell>
          <cell r="J128">
            <v>17756.772258458357</v>
          </cell>
        </row>
        <row r="129">
          <cell r="E129">
            <v>30899.300448011836</v>
          </cell>
          <cell r="F129">
            <v>30633.493145809793</v>
          </cell>
          <cell r="G129">
            <v>31615.687160255064</v>
          </cell>
          <cell r="H129">
            <v>32086.217074336542</v>
          </cell>
          <cell r="I129">
            <v>32728.703221327003</v>
          </cell>
          <cell r="J129">
            <v>33388.370816102739</v>
          </cell>
        </row>
        <row r="130">
          <cell r="E130">
            <v>54068.792719321187</v>
          </cell>
          <cell r="F130">
            <v>53136.986414723287</v>
          </cell>
          <cell r="G130">
            <v>54840.704294815587</v>
          </cell>
          <cell r="H130">
            <v>55656.887468352521</v>
          </cell>
          <cell r="I130">
            <v>56771.346648759412</v>
          </cell>
          <cell r="J130">
            <v>57915.608840961489</v>
          </cell>
        </row>
        <row r="131">
          <cell r="E131">
            <v>78148.926929424968</v>
          </cell>
          <cell r="F131">
            <v>78280.091153211892</v>
          </cell>
          <cell r="G131">
            <v>80789.966100053585</v>
          </cell>
          <cell r="H131">
            <v>81992.346918633208</v>
          </cell>
          <cell r="I131">
            <v>83634.140556456317</v>
          </cell>
          <cell r="J131">
            <v>85319.839252457881</v>
          </cell>
        </row>
        <row r="132">
          <cell r="E132">
            <v>10498.794361862711</v>
          </cell>
          <cell r="F132">
            <v>7858.2434451577283</v>
          </cell>
          <cell r="G132">
            <v>8110.200335583183</v>
          </cell>
          <cell r="H132">
            <v>8230.9028162138402</v>
          </cell>
          <cell r="I132">
            <v>8395.7162943621188</v>
          </cell>
          <cell r="J132">
            <v>8564.9372358967757</v>
          </cell>
        </row>
        <row r="133">
          <cell r="E133">
            <v>37479.788315632446</v>
          </cell>
          <cell r="F133">
            <v>37038.901491161632</v>
          </cell>
          <cell r="G133">
            <v>38226.470508285733</v>
          </cell>
          <cell r="H133">
            <v>38795.387381505359</v>
          </cell>
          <cell r="I133">
            <v>39572.216226800476</v>
          </cell>
          <cell r="J133">
            <v>40369.81912972479</v>
          </cell>
        </row>
        <row r="134">
          <cell r="E134">
            <v>27534.832023399882</v>
          </cell>
          <cell r="F134">
            <v>24296.53268360041</v>
          </cell>
          <cell r="G134">
            <v>25075.546322692055</v>
          </cell>
          <cell r="H134">
            <v>25448.740635912462</v>
          </cell>
          <cell r="I134">
            <v>25958.319664161456</v>
          </cell>
          <cell r="J134">
            <v>26481.5259208065</v>
          </cell>
        </row>
        <row r="135">
          <cell r="E135">
            <v>54416.060399494781</v>
          </cell>
          <cell r="F135">
            <v>48359.123096503681</v>
          </cell>
          <cell r="G135">
            <v>49909.649542283994</v>
          </cell>
          <cell r="H135">
            <v>50652.444819575656</v>
          </cell>
          <cell r="I135">
            <v>51666.696329262188</v>
          </cell>
          <cell r="J135">
            <v>52708.071084230272</v>
          </cell>
        </row>
        <row r="136">
          <cell r="E136">
            <v>27495.887920895893</v>
          </cell>
          <cell r="F136">
            <v>24737.867349419328</v>
          </cell>
          <cell r="G136">
            <v>25531.031391309349</v>
          </cell>
          <cell r="H136">
            <v>25911.004597207801</v>
          </cell>
          <cell r="I136">
            <v>26429.839879963121</v>
          </cell>
          <cell r="J136">
            <v>26962.549923071754</v>
          </cell>
        </row>
        <row r="137">
          <cell r="E137">
            <v>22118.762231302535</v>
          </cell>
          <cell r="F137">
            <v>21504.323956827546</v>
          </cell>
          <cell r="G137">
            <v>22193.811707197838</v>
          </cell>
          <cell r="H137">
            <v>22524.117743653576</v>
          </cell>
          <cell r="I137">
            <v>22975.134876335567</v>
          </cell>
          <cell r="J137">
            <v>23438.213167614897</v>
          </cell>
        </row>
        <row r="138">
          <cell r="E138">
            <v>58473.591331931559</v>
          </cell>
          <cell r="F138">
            <v>61608.333717966801</v>
          </cell>
          <cell r="G138">
            <v>63583.666283851817</v>
          </cell>
          <cell r="H138">
            <v>64529.969202459193</v>
          </cell>
          <cell r="I138">
            <v>65822.100686275066</v>
          </cell>
          <cell r="J138">
            <v>67148.786517643617</v>
          </cell>
        </row>
        <row r="139">
          <cell r="E139">
            <v>3763.8419998277786</v>
          </cell>
          <cell r="F139">
            <v>3640.2800836196457</v>
          </cell>
          <cell r="G139">
            <v>3756.9974717417572</v>
          </cell>
          <cell r="H139">
            <v>3812.9121095803221</v>
          </cell>
          <cell r="I139">
            <v>3889.2608796588261</v>
          </cell>
          <cell r="J139">
            <v>3967.6513784387489</v>
          </cell>
        </row>
        <row r="140">
          <cell r="E140">
            <v>1182.1249415974837</v>
          </cell>
          <cell r="F140">
            <v>1127.1052675683222</v>
          </cell>
          <cell r="G140">
            <v>1163.2433613268777</v>
          </cell>
          <cell r="H140">
            <v>1180.5556783449015</v>
          </cell>
          <cell r="I140">
            <v>1204.1948211996128</v>
          </cell>
          <cell r="J140">
            <v>1228.466125075304</v>
          </cell>
        </row>
        <row r="141">
          <cell r="E141">
            <v>24345.87034277651</v>
          </cell>
          <cell r="F141">
            <v>25043.183685621458</v>
          </cell>
          <cell r="G141">
            <v>25846.137008691483</v>
          </cell>
          <cell r="H141">
            <v>26230.799868125592</v>
          </cell>
          <cell r="I141">
            <v>26756.038649023485</v>
          </cell>
          <cell r="J141">
            <v>27295.323433451686</v>
          </cell>
        </row>
        <row r="142">
          <cell r="E142">
            <v>1219.4614952458467</v>
          </cell>
          <cell r="F142">
            <v>1318.8987925284991</v>
          </cell>
          <cell r="G142">
            <v>1361.1863140173041</v>
          </cell>
          <cell r="H142">
            <v>1381.4445761938296</v>
          </cell>
          <cell r="I142">
            <v>1409.1062666007529</v>
          </cell>
          <cell r="J142">
            <v>1437.5076895164707</v>
          </cell>
        </row>
        <row r="143">
          <cell r="E143">
            <v>4636.6673317591003</v>
          </cell>
          <cell r="F143">
            <v>4555.4090535378136</v>
          </cell>
          <cell r="G143">
            <v>4701.4679925049704</v>
          </cell>
          <cell r="H143">
            <v>4771.4389951707371</v>
          </cell>
          <cell r="I143">
            <v>4866.9810607406653</v>
          </cell>
          <cell r="J143">
            <v>4965.0781246067854</v>
          </cell>
        </row>
        <row r="144">
          <cell r="E144">
            <v>15921.282133515944</v>
          </cell>
          <cell r="F144">
            <v>16620.312342426365</v>
          </cell>
          <cell r="G144">
            <v>17153.205252263353</v>
          </cell>
          <cell r="H144">
            <v>17408.492956517843</v>
          </cell>
          <cell r="I144">
            <v>17757.076135975582</v>
          </cell>
          <cell r="J144">
            <v>18114.981171981886</v>
          </cell>
        </row>
        <row r="145">
          <cell r="E145">
            <v>21316.063435705262</v>
          </cell>
          <cell r="F145">
            <v>20014.640641125377</v>
          </cell>
          <cell r="G145">
            <v>20656.365048636355</v>
          </cell>
          <cell r="H145">
            <v>20963.789575653733</v>
          </cell>
          <cell r="I145">
            <v>21383.563098957395</v>
          </cell>
          <cell r="J145">
            <v>21814.562260208379</v>
          </cell>
        </row>
        <row r="146">
          <cell r="E146">
            <v>21139.918345025319</v>
          </cell>
          <cell r="F146">
            <v>21010.302173571785</v>
          </cell>
          <cell r="G146">
            <v>21683.950227299916</v>
          </cell>
          <cell r="H146">
            <v>22006.668097883641</v>
          </cell>
          <cell r="I146">
            <v>22447.323952126291</v>
          </cell>
          <cell r="J146">
            <v>22899.763882315812</v>
          </cell>
        </row>
        <row r="147">
          <cell r="E147">
            <v>515.77245271869617</v>
          </cell>
          <cell r="F147">
            <v>519.9280610764522</v>
          </cell>
          <cell r="G147">
            <v>536.59838421265897</v>
          </cell>
          <cell r="H147">
            <v>544.58447005479286</v>
          </cell>
          <cell r="I147">
            <v>555.48908922712246</v>
          </cell>
          <cell r="J147">
            <v>566.68532113819447</v>
          </cell>
        </row>
        <row r="148">
          <cell r="E148">
            <v>11311.492909811965</v>
          </cell>
          <cell r="F148">
            <v>11042.161673242994</v>
          </cell>
          <cell r="G148">
            <v>11396.203735973922</v>
          </cell>
          <cell r="H148">
            <v>11565.811144396281</v>
          </cell>
          <cell r="I148">
            <v>11797.401968012751</v>
          </cell>
          <cell r="J148">
            <v>12035.186023439986</v>
          </cell>
        </row>
        <row r="149">
          <cell r="E149">
            <v>18581.034054154366</v>
          </cell>
          <cell r="F149">
            <v>18754.669270457667</v>
          </cell>
          <cell r="G149">
            <v>19355.995531640649</v>
          </cell>
          <cell r="H149">
            <v>19644.066920641289</v>
          </cell>
          <cell r="I149">
            <v>20037.414657391477</v>
          </cell>
          <cell r="J149">
            <v>20441.281350281166</v>
          </cell>
        </row>
        <row r="150">
          <cell r="E150">
            <v>20767.049131944212</v>
          </cell>
          <cell r="F150">
            <v>19409.450987715387</v>
          </cell>
          <cell r="G150">
            <v>20031.771351020434</v>
          </cell>
          <cell r="H150">
            <v>20329.900175642179</v>
          </cell>
          <cell r="I150">
            <v>20736.980860856267</v>
          </cell>
          <cell r="J150">
            <v>21154.947750496962</v>
          </cell>
        </row>
        <row r="151">
          <cell r="E151">
            <v>9246.4123294643559</v>
          </cell>
          <cell r="F151">
            <v>8584.0380491504238</v>
          </cell>
          <cell r="G151">
            <v>8859.265910090573</v>
          </cell>
          <cell r="H151">
            <v>8991.116583029303</v>
          </cell>
          <cell r="I151">
            <v>9171.1523858535875</v>
          </cell>
          <cell r="J151">
            <v>9356.0027294429874</v>
          </cell>
        </row>
        <row r="152">
          <cell r="E152">
            <v>10364.126380970563</v>
          </cell>
          <cell r="F152">
            <v>10650.756111375773</v>
          </cell>
          <cell r="G152">
            <v>10992.24863565685</v>
          </cell>
          <cell r="H152">
            <v>11155.844061556689</v>
          </cell>
          <cell r="I152">
            <v>11379.225809892132</v>
          </cell>
          <cell r="J152">
            <v>11608.581261883584</v>
          </cell>
        </row>
        <row r="153">
          <cell r="E153">
            <v>65002.053966285086</v>
          </cell>
          <cell r="F153">
            <v>66834.461370311968</v>
          </cell>
          <cell r="G153">
            <v>68977.357957525805</v>
          </cell>
          <cell r="H153">
            <v>70003.934104639382</v>
          </cell>
          <cell r="I153">
            <v>71405.674851853764</v>
          </cell>
          <cell r="J153">
            <v>72844.901131743944</v>
          </cell>
        </row>
        <row r="154">
          <cell r="E154">
            <v>19796.427187420886</v>
          </cell>
          <cell r="F154">
            <v>19398.954951820058</v>
          </cell>
          <cell r="G154">
            <v>20020.938783356338</v>
          </cell>
          <cell r="H154">
            <v>20318.906389051976</v>
          </cell>
          <cell r="I154">
            <v>20725.766937514796</v>
          </cell>
          <cell r="J154">
            <v>21143.507803478697</v>
          </cell>
        </row>
        <row r="155">
          <cell r="E155">
            <v>9621.6672549241121</v>
          </cell>
          <cell r="F155">
            <v>9574.8441400466545</v>
          </cell>
          <cell r="G155">
            <v>9881.8399683982279</v>
          </cell>
          <cell r="H155">
            <v>10028.909405406788</v>
          </cell>
          <cell r="I155">
            <v>10229.725704426026</v>
          </cell>
          <cell r="J155">
            <v>10435.912258932007</v>
          </cell>
        </row>
        <row r="156">
          <cell r="E156">
            <v>31023.680456960617</v>
          </cell>
          <cell r="F156">
            <v>31384.854626402219</v>
          </cell>
          <cell r="G156">
            <v>32391.139355719934</v>
          </cell>
          <cell r="H156">
            <v>32873.210168882855</v>
          </cell>
          <cell r="I156">
            <v>33531.454862910861</v>
          </cell>
          <cell r="J156">
            <v>34207.302421830747</v>
          </cell>
        </row>
        <row r="157">
          <cell r="E157">
            <v>14187.156436622043</v>
          </cell>
          <cell r="F157">
            <v>15301.831603960803</v>
          </cell>
          <cell r="G157">
            <v>15792.450396271648</v>
          </cell>
          <cell r="H157">
            <v>16027.48625965264</v>
          </cell>
          <cell r="I157">
            <v>16348.416516686362</v>
          </cell>
          <cell r="J157">
            <v>16677.929132234385</v>
          </cell>
        </row>
        <row r="158">
          <cell r="E158">
            <v>3099.9844291850536</v>
          </cell>
          <cell r="F158">
            <v>3049.2140005689466</v>
          </cell>
          <cell r="G158">
            <v>3146.9801849824012</v>
          </cell>
          <cell r="H158">
            <v>3193.8160582167939</v>
          </cell>
          <cell r="I158">
            <v>3257.7682084090698</v>
          </cell>
          <cell r="J158">
            <v>3323.4305752876226</v>
          </cell>
        </row>
        <row r="159">
          <cell r="E159">
            <v>6945.0366251048945</v>
          </cell>
          <cell r="F159">
            <v>7403.7975028929359</v>
          </cell>
          <cell r="G159">
            <v>7641.1836069488163</v>
          </cell>
          <cell r="H159">
            <v>7754.9058059266199</v>
          </cell>
          <cell r="I159">
            <v>7910.1880425324662</v>
          </cell>
          <cell r="J159">
            <v>8069.622856828466</v>
          </cell>
        </row>
        <row r="160">
          <cell r="E160">
            <v>5783.5252686045051</v>
          </cell>
          <cell r="F160">
            <v>5360.5119066051057</v>
          </cell>
          <cell r="G160">
            <v>5532.3846566035927</v>
          </cell>
          <cell r="H160">
            <v>5614.7220248835365</v>
          </cell>
          <cell r="I160">
            <v>5727.1497726554962</v>
          </cell>
          <cell r="J160">
            <v>5842.5840778248548</v>
          </cell>
        </row>
        <row r="161">
          <cell r="E161">
            <v>17617.056653624528</v>
          </cell>
          <cell r="F161">
            <v>17596.015247625091</v>
          </cell>
          <cell r="G161">
            <v>18160.191875215114</v>
          </cell>
          <cell r="H161">
            <v>18430.466358873669</v>
          </cell>
          <cell r="I161">
            <v>18799.513270534095</v>
          </cell>
          <cell r="J161">
            <v>19178.429282520981</v>
          </cell>
        </row>
        <row r="162">
          <cell r="E162">
            <v>4664.4076323043946</v>
          </cell>
          <cell r="F162">
            <v>4625.1557399858693</v>
          </cell>
          <cell r="G162">
            <v>4773.4509494831482</v>
          </cell>
          <cell r="H162">
            <v>4844.4932600218244</v>
          </cell>
          <cell r="I162">
            <v>4941.4981453762312</v>
          </cell>
          <cell r="J162">
            <v>5041.0971479430345</v>
          </cell>
        </row>
        <row r="163">
          <cell r="E163">
            <v>4639.4573632276797</v>
          </cell>
          <cell r="F163">
            <v>4635.1131479075621</v>
          </cell>
          <cell r="G163">
            <v>4783.7276192798581</v>
          </cell>
          <cell r="H163">
            <v>4854.9228754284786</v>
          </cell>
          <cell r="I163">
            <v>4952.1366007156721</v>
          </cell>
          <cell r="J163">
            <v>5051.9500280398042</v>
          </cell>
        </row>
        <row r="164">
          <cell r="E164">
            <v>10572.376902920754</v>
          </cell>
          <cell r="F164">
            <v>10129.447113713097</v>
          </cell>
          <cell r="G164">
            <v>10454.225038234246</v>
          </cell>
          <cell r="H164">
            <v>10609.813167130358</v>
          </cell>
          <cell r="I164">
            <v>10822.261333464379</v>
          </cell>
          <cell r="J164">
            <v>11040.390816187937</v>
          </cell>
        </row>
        <row r="165">
          <cell r="E165">
            <v>11439.916390134702</v>
          </cell>
          <cell r="F165">
            <v>11125.947682969703</v>
          </cell>
          <cell r="G165">
            <v>11482.676155534999</v>
          </cell>
          <cell r="H165">
            <v>11653.570515588053</v>
          </cell>
          <cell r="I165">
            <v>11886.918610251112</v>
          </cell>
          <cell r="J165">
            <v>12126.506929894938</v>
          </cell>
        </row>
        <row r="166">
          <cell r="E166">
            <v>2096.8870292995748</v>
          </cell>
          <cell r="F166">
            <v>1956.8246382400782</v>
          </cell>
          <cell r="G166">
            <v>2019.5658162653906</v>
          </cell>
          <cell r="H166">
            <v>2049.6226081735499</v>
          </cell>
          <cell r="I166">
            <v>2090.6637234056479</v>
          </cell>
          <cell r="J166">
            <v>2132.8023654586946</v>
          </cell>
        </row>
        <row r="167">
          <cell r="E167">
            <v>2738.9365677602018</v>
          </cell>
          <cell r="F167">
            <v>2821.9172169231529</v>
          </cell>
          <cell r="G167">
            <v>2912.395641519699</v>
          </cell>
          <cell r="H167">
            <v>2955.7402401687614</v>
          </cell>
          <cell r="I167">
            <v>3014.9252214961348</v>
          </cell>
          <cell r="J167">
            <v>3075.6929352623515</v>
          </cell>
        </row>
        <row r="168">
          <cell r="E168">
            <v>6254.4174066102105</v>
          </cell>
          <cell r="F168">
            <v>6110.117748872929</v>
          </cell>
          <cell r="G168">
            <v>6306.024923152193</v>
          </cell>
          <cell r="H168">
            <v>6399.8762239398802</v>
          </cell>
          <cell r="I168">
            <v>6528.0256971797053</v>
          </cell>
          <cell r="J168">
            <v>6659.602160236348</v>
          </cell>
        </row>
        <row r="169">
          <cell r="E169">
            <v>1513.1785489490433</v>
          </cell>
          <cell r="F169">
            <v>1411.9418245043205</v>
          </cell>
          <cell r="G169">
            <v>1457.2125614121931</v>
          </cell>
          <cell r="H169">
            <v>1478.8999629177883</v>
          </cell>
          <cell r="I169">
            <v>1508.5130748891384</v>
          </cell>
          <cell r="J169">
            <v>1538.9181045375913</v>
          </cell>
        </row>
        <row r="170">
          <cell r="E170">
            <v>3045.9994287266918</v>
          </cell>
          <cell r="F170">
            <v>2926.1262055402672</v>
          </cell>
          <cell r="G170">
            <v>3019.9458568256518</v>
          </cell>
          <cell r="H170">
            <v>3064.8911037007306</v>
          </cell>
          <cell r="I170">
            <v>3126.2616938080009</v>
          </cell>
          <cell r="J170">
            <v>3189.2734641872798</v>
          </cell>
        </row>
        <row r="171">
          <cell r="E171">
            <v>3383.8479327734717</v>
          </cell>
          <cell r="F171">
            <v>3264.0984245333452</v>
          </cell>
          <cell r="G171">
            <v>3368.7543943855926</v>
          </cell>
          <cell r="H171">
            <v>3418.89088857967</v>
          </cell>
          <cell r="I171">
            <v>3487.3498792078049</v>
          </cell>
          <cell r="J171">
            <v>3557.6396090330727</v>
          </cell>
        </row>
        <row r="172">
          <cell r="E172">
            <v>2330.2656973752319</v>
          </cell>
          <cell r="F172">
            <v>2343.6160116445467</v>
          </cell>
          <cell r="G172">
            <v>2418.7587845512739</v>
          </cell>
          <cell r="H172">
            <v>2454.7566851286019</v>
          </cell>
          <cell r="I172">
            <v>2503.9101007766176</v>
          </cell>
          <cell r="J172">
            <v>2554.3779834343591</v>
          </cell>
        </row>
        <row r="173">
          <cell r="E173">
            <v>1870.9975310460329</v>
          </cell>
          <cell r="F173">
            <v>1786.0327329137256</v>
          </cell>
          <cell r="G173">
            <v>1843.2978528764206</v>
          </cell>
          <cell r="H173">
            <v>1870.7312841330049</v>
          </cell>
          <cell r="I173">
            <v>1908.1903255654227</v>
          </cell>
          <cell r="J173">
            <v>1946.6511015371329</v>
          </cell>
        </row>
        <row r="174">
          <cell r="E174">
            <v>3835.010393863588</v>
          </cell>
          <cell r="F174">
            <v>3886.194504788074</v>
          </cell>
          <cell r="G174">
            <v>4010.7965853736846</v>
          </cell>
          <cell r="H174">
            <v>4070.4884643813516</v>
          </cell>
          <cell r="I174">
            <v>4151.9948770503979</v>
          </cell>
          <cell r="J174">
            <v>4235.6809447672595</v>
          </cell>
        </row>
        <row r="175">
          <cell r="E175">
            <v>1792.3257477005507</v>
          </cell>
          <cell r="F175">
            <v>1659.4860251381735</v>
          </cell>
          <cell r="G175">
            <v>1712.6937097201467</v>
          </cell>
          <cell r="H175">
            <v>1738.1833857786703</v>
          </cell>
          <cell r="I175">
            <v>1772.9883222317424</v>
          </cell>
          <cell r="J175">
            <v>1808.7240168048761</v>
          </cell>
        </row>
        <row r="176">
          <cell r="E176">
            <v>12952.368400500431</v>
          </cell>
          <cell r="F176">
            <v>12831.417558266421</v>
          </cell>
          <cell r="G176">
            <v>13242.828084078465</v>
          </cell>
          <cell r="H176">
            <v>13439.91843131693</v>
          </cell>
          <cell r="I176">
            <v>13709.035896576157</v>
          </cell>
          <cell r="J176">
            <v>13985.350135959025</v>
          </cell>
        </row>
        <row r="177">
          <cell r="E177">
            <v>1760.8279335444065</v>
          </cell>
          <cell r="F177">
            <v>1655.2053623072836</v>
          </cell>
          <cell r="G177">
            <v>1708.2757970695791</v>
          </cell>
          <cell r="H177">
            <v>1733.699722222568</v>
          </cell>
          <cell r="I177">
            <v>1768.4148789513463</v>
          </cell>
          <cell r="J177">
            <v>1804.0583928991668</v>
          </cell>
        </row>
        <row r="178">
          <cell r="E178">
            <v>2620.7900519327618</v>
          </cell>
          <cell r="F178">
            <v>2765.9065648545734</v>
          </cell>
          <cell r="G178">
            <v>2854.5891339492646</v>
          </cell>
          <cell r="H178">
            <v>2897.073409971063</v>
          </cell>
          <cell r="I178">
            <v>2955.0836618000185</v>
          </cell>
          <cell r="J178">
            <v>3014.6452312993692</v>
          </cell>
        </row>
        <row r="179">
          <cell r="E179">
            <v>5363.5122689893642</v>
          </cell>
          <cell r="F179">
            <v>5308.6233865551276</v>
          </cell>
          <cell r="G179">
            <v>5478.8324479377288</v>
          </cell>
          <cell r="H179">
            <v>5560.3728094654662</v>
          </cell>
          <cell r="I179">
            <v>5671.7122825453653</v>
          </cell>
          <cell r="J179">
            <v>5786.0292102398507</v>
          </cell>
        </row>
        <row r="180">
          <cell r="E180">
            <v>2666.1992259292615</v>
          </cell>
          <cell r="F180">
            <v>2703.6525730260455</v>
          </cell>
          <cell r="G180">
            <v>2790.3391079806447</v>
          </cell>
          <cell r="H180">
            <v>2831.8671637866528</v>
          </cell>
          <cell r="I180">
            <v>2888.5717425356788</v>
          </cell>
          <cell r="J180">
            <v>2946.7927224764294</v>
          </cell>
        </row>
        <row r="181">
          <cell r="E181">
            <v>2144.1703249800275</v>
          </cell>
          <cell r="F181">
            <v>2245.8368539411458</v>
          </cell>
          <cell r="G181">
            <v>2317.8445582164027</v>
          </cell>
          <cell r="H181">
            <v>2352.3405726570718</v>
          </cell>
          <cell r="I181">
            <v>2399.4432344459105</v>
          </cell>
          <cell r="J181">
            <v>2447.8055217190717</v>
          </cell>
        </row>
        <row r="182">
          <cell r="E182">
            <v>13976.531661308825</v>
          </cell>
          <cell r="F182">
            <v>14959.505193728564</v>
          </cell>
          <cell r="G182">
            <v>15439.148060129944</v>
          </cell>
          <cell r="H182">
            <v>15668.925795891346</v>
          </cell>
          <cell r="I182">
            <v>15982.676330544851</v>
          </cell>
          <cell r="J182">
            <v>16304.817222646539</v>
          </cell>
        </row>
        <row r="183">
          <cell r="E183">
            <v>22841.344981668848</v>
          </cell>
          <cell r="F183">
            <v>23042.048984591078</v>
          </cell>
          <cell r="G183">
            <v>23780.840427195973</v>
          </cell>
          <cell r="H183">
            <v>24134.765892939478</v>
          </cell>
          <cell r="I183">
            <v>24618.034229345318</v>
          </cell>
          <cell r="J183">
            <v>25114.226190217036</v>
          </cell>
        </row>
        <row r="184">
          <cell r="E184">
            <v>7542.5084939732023</v>
          </cell>
          <cell r="F184">
            <v>7488.980812755517</v>
          </cell>
          <cell r="G184">
            <v>7729.0981279298749</v>
          </cell>
          <cell r="H184">
            <v>7844.1287410438017</v>
          </cell>
          <cell r="I184">
            <v>8001.1975547233424</v>
          </cell>
          <cell r="J184">
            <v>8162.4667229686174</v>
          </cell>
        </row>
        <row r="185">
          <cell r="E185">
            <v>8288.0374283825349</v>
          </cell>
          <cell r="F185">
            <v>8237.2963124345879</v>
          </cell>
          <cell r="G185">
            <v>8501.4066799586399</v>
          </cell>
          <cell r="H185">
            <v>8627.9314059409189</v>
          </cell>
          <cell r="I185">
            <v>8800.6948823164075</v>
          </cell>
          <cell r="J185">
            <v>8978.0784219608886</v>
          </cell>
        </row>
        <row r="186">
          <cell r="E186">
            <v>12674.986513145168</v>
          </cell>
          <cell r="F186">
            <v>12503.879019604296</v>
          </cell>
          <cell r="G186">
            <v>12904.787759327406</v>
          </cell>
          <cell r="H186">
            <v>13096.847120392616</v>
          </cell>
          <cell r="I186">
            <v>13359.095014078852</v>
          </cell>
          <cell r="J186">
            <v>13628.355974915679</v>
          </cell>
        </row>
        <row r="187">
          <cell r="E187">
            <v>5861.0011842756048</v>
          </cell>
          <cell r="F187">
            <v>6312.9308373305021</v>
          </cell>
          <cell r="G187">
            <v>6515.3407568430957</v>
          </cell>
          <cell r="H187">
            <v>6612.3072630901252</v>
          </cell>
          <cell r="I187">
            <v>6744.7104007469388</v>
          </cell>
          <cell r="J187">
            <v>6880.6542802655231</v>
          </cell>
        </row>
        <row r="188">
          <cell r="E188">
            <v>5959.4128879915197</v>
          </cell>
          <cell r="F188">
            <v>5793.8603282732356</v>
          </cell>
          <cell r="G188">
            <v>5979.6274201251244</v>
          </cell>
          <cell r="H188">
            <v>6068.6210125139014</v>
          </cell>
          <cell r="I188">
            <v>6190.1375167138885</v>
          </cell>
          <cell r="J188">
            <v>6314.9036310132415</v>
          </cell>
        </row>
        <row r="189">
          <cell r="E189">
            <v>4450.9420402079759</v>
          </cell>
          <cell r="F189">
            <v>4606.348062737502</v>
          </cell>
          <cell r="G189">
            <v>4754.0402463920846</v>
          </cell>
          <cell r="H189">
            <v>4824.793671340155</v>
          </cell>
          <cell r="I189">
            <v>4921.4040972043695</v>
          </cell>
          <cell r="J189">
            <v>5020.5980915941836</v>
          </cell>
        </row>
        <row r="190">
          <cell r="E190">
            <v>12853.540910002028</v>
          </cell>
          <cell r="F190">
            <v>12331.118509223763</v>
          </cell>
          <cell r="G190">
            <v>12726.488071993706</v>
          </cell>
          <cell r="H190">
            <v>12915.893834668452</v>
          </cell>
          <cell r="I190">
            <v>13174.518366365306</v>
          </cell>
          <cell r="J190">
            <v>13440.05906879698</v>
          </cell>
        </row>
        <row r="191">
          <cell r="E191">
            <v>20706.244038020959</v>
          </cell>
          <cell r="F191">
            <v>21125.450610424195</v>
          </cell>
          <cell r="G191">
            <v>21802.790639628671</v>
          </cell>
          <cell r="H191">
            <v>22127.277188170239</v>
          </cell>
          <cell r="I191">
            <v>22570.348087774291</v>
          </cell>
          <cell r="J191">
            <v>23025.267646781169</v>
          </cell>
        </row>
        <row r="192">
          <cell r="E192">
            <v>4008.1828884808847</v>
          </cell>
          <cell r="F192">
            <v>3915.867422932231</v>
          </cell>
          <cell r="G192">
            <v>4041.4208988567143</v>
          </cell>
          <cell r="H192">
            <v>4101.5685533633905</v>
          </cell>
          <cell r="I192">
            <v>4183.6973057296309</v>
          </cell>
          <cell r="J192">
            <v>4268.0223558325024</v>
          </cell>
        </row>
        <row r="193">
          <cell r="E193">
            <v>13565.075203891738</v>
          </cell>
          <cell r="F193">
            <v>14244.946759822158</v>
          </cell>
          <cell r="G193">
            <v>14701.6789182147</v>
          </cell>
          <cell r="H193">
            <v>14920.481049042257</v>
          </cell>
          <cell r="I193">
            <v>15219.244918844486</v>
          </cell>
          <cell r="J193">
            <v>15525.998370761727</v>
          </cell>
        </row>
        <row r="194">
          <cell r="E194">
            <v>27572.919521188134</v>
          </cell>
          <cell r="F194">
            <v>27144.644115190582</v>
          </cell>
          <cell r="G194">
            <v>28014.976037419769</v>
          </cell>
          <cell r="H194">
            <v>28431.917291964233</v>
          </cell>
          <cell r="I194">
            <v>29001.230681266075</v>
          </cell>
          <cell r="J194">
            <v>29585.768722986613</v>
          </cell>
        </row>
        <row r="195">
          <cell r="E195">
            <v>18497.396151574019</v>
          </cell>
          <cell r="F195">
            <v>19460.374123340953</v>
          </cell>
          <cell r="G195">
            <v>20084.327222382992</v>
          </cell>
          <cell r="H195">
            <v>20383.238225469224</v>
          </cell>
          <cell r="I195">
            <v>20791.386938055995</v>
          </cell>
          <cell r="J195">
            <v>21210.450416395761</v>
          </cell>
        </row>
        <row r="196">
          <cell r="E196">
            <v>11414.191916131122</v>
          </cell>
          <cell r="F196">
            <v>11899.696283653657</v>
          </cell>
          <cell r="G196">
            <v>12281.233263713013</v>
          </cell>
          <cell r="H196">
            <v>12464.012388616997</v>
          </cell>
          <cell r="I196">
            <v>12713.588562618786</v>
          </cell>
          <cell r="J196">
            <v>12969.83893500158</v>
          </cell>
        </row>
        <row r="197">
          <cell r="E197">
            <v>19621.903150277503</v>
          </cell>
          <cell r="F197">
            <v>17240.430732642133</v>
          </cell>
          <cell r="G197">
            <v>15749.366453062275</v>
          </cell>
          <cell r="H197">
            <v>14953.095830805873</v>
          </cell>
          <cell r="I197">
            <v>14561.299524224591</v>
          </cell>
          <cell r="J197">
            <v>14417.139820010556</v>
          </cell>
        </row>
        <row r="198">
          <cell r="E198">
            <v>106086.02307920331</v>
          </cell>
          <cell r="F198">
            <v>95031.689905649138</v>
          </cell>
          <cell r="G198">
            <v>86812.732940836242</v>
          </cell>
          <cell r="H198">
            <v>82423.576774802801</v>
          </cell>
          <cell r="I198">
            <v>80263.940180415651</v>
          </cell>
          <cell r="J198">
            <v>79469.311524078192</v>
          </cell>
        </row>
        <row r="199">
          <cell r="E199">
            <v>9477.6484931727282</v>
          </cell>
          <cell r="F199">
            <v>9824.8100136904668</v>
          </cell>
          <cell r="G199">
            <v>8975.0967152091289</v>
          </cell>
          <cell r="H199">
            <v>8521.3257100369556</v>
          </cell>
          <cell r="I199">
            <v>8298.052618086962</v>
          </cell>
          <cell r="J199">
            <v>8215.9002793492127</v>
          </cell>
        </row>
        <row r="200">
          <cell r="E200">
            <v>6673.7959937202595</v>
          </cell>
          <cell r="F200">
            <v>5933.6966813473273</v>
          </cell>
          <cell r="G200">
            <v>5420.5121035010725</v>
          </cell>
          <cell r="H200">
            <v>5146.4569814447868</v>
          </cell>
          <cell r="I200">
            <v>5011.6111368033398</v>
          </cell>
          <cell r="J200">
            <v>4961.9952094669497</v>
          </cell>
        </row>
        <row r="201">
          <cell r="E201">
            <v>41726.918141349961</v>
          </cell>
          <cell r="F201">
            <v>34972.78982826932</v>
          </cell>
          <cell r="G201">
            <v>31948.116113391974</v>
          </cell>
          <cell r="H201">
            <v>30332.854548849227</v>
          </cell>
          <cell r="I201">
            <v>29538.082649118423</v>
          </cell>
          <cell r="J201">
            <v>29245.649872039525</v>
          </cell>
        </row>
        <row r="202">
          <cell r="E202">
            <v>2724.8297628832256</v>
          </cell>
          <cell r="F202">
            <v>2558.7420599459774</v>
          </cell>
          <cell r="G202">
            <v>2337.4454493560552</v>
          </cell>
          <cell r="H202">
            <v>2219.2667817889387</v>
          </cell>
          <cell r="I202">
            <v>2161.118252664146</v>
          </cell>
          <cell r="J202">
            <v>2139.7227606232523</v>
          </cell>
        </row>
        <row r="203">
          <cell r="E203">
            <v>296.06104136945629</v>
          </cell>
          <cell r="F203">
            <v>829.00893297035361</v>
          </cell>
          <cell r="G203">
            <v>1265.2310982629228</v>
          </cell>
          <cell r="H203">
            <v>1478.3259610772368</v>
          </cell>
          <cell r="I203">
            <v>1584.8043225151246</v>
          </cell>
          <cell r="J203">
            <v>1643.7848773841415</v>
          </cell>
        </row>
        <row r="204">
          <cell r="E204">
            <v>1330.6169399609976</v>
          </cell>
          <cell r="F204">
            <v>3597.0031716075896</v>
          </cell>
          <cell r="G204">
            <v>5489.7361081042027</v>
          </cell>
          <cell r="H204">
            <v>6414.3376014198157</v>
          </cell>
          <cell r="I204">
            <v>6876.3386590288756</v>
          </cell>
          <cell r="J204">
            <v>7132.2505491057173</v>
          </cell>
        </row>
        <row r="205">
          <cell r="E205">
            <v>255.49829134114228</v>
          </cell>
          <cell r="F205">
            <v>596.83313120256082</v>
          </cell>
          <cell r="G205">
            <v>910.88504362126048</v>
          </cell>
          <cell r="H205">
            <v>1064.2996440658558</v>
          </cell>
          <cell r="I205">
            <v>1140.9572183510841</v>
          </cell>
          <cell r="J205">
            <v>1183.4194257442082</v>
          </cell>
        </row>
        <row r="206">
          <cell r="E206">
            <v>419.33364432509802</v>
          </cell>
          <cell r="F206">
            <v>954.93300992409706</v>
          </cell>
          <cell r="G206">
            <v>1457.4160697940165</v>
          </cell>
          <cell r="H206">
            <v>1702.8794305053689</v>
          </cell>
          <cell r="I206">
            <v>1825.5315493617338</v>
          </cell>
          <cell r="J206">
            <v>1893.4710811907325</v>
          </cell>
        </row>
        <row r="207">
          <cell r="E207">
            <v>643.12744928970267</v>
          </cell>
          <cell r="F207">
            <v>1551.7661411266577</v>
          </cell>
          <cell r="G207">
            <v>2368.3011134152766</v>
          </cell>
          <cell r="H207">
            <v>2767.1790745712242</v>
          </cell>
          <cell r="I207">
            <v>2966.4887677128172</v>
          </cell>
          <cell r="J207">
            <v>3076.8905069349403</v>
          </cell>
        </row>
        <row r="208">
          <cell r="E208">
            <v>236.95732751951783</v>
          </cell>
          <cell r="F208">
            <v>676.74705314156984</v>
          </cell>
          <cell r="G208">
            <v>1032.8494461749367</v>
          </cell>
          <cell r="H208">
            <v>1206.8057386994121</v>
          </cell>
          <cell r="I208">
            <v>1293.7275008910995</v>
          </cell>
          <cell r="J208">
            <v>1341.8752531200723</v>
          </cell>
        </row>
        <row r="209">
          <cell r="E209">
            <v>344.85946078260719</v>
          </cell>
          <cell r="F209">
            <v>938.91459702180566</v>
          </cell>
          <cell r="G209">
            <v>1432.968813144829</v>
          </cell>
          <cell r="H209">
            <v>1674.3146772114997</v>
          </cell>
          <cell r="I209">
            <v>1794.9093823406563</v>
          </cell>
          <cell r="J209">
            <v>1861.709270381122</v>
          </cell>
        </row>
        <row r="210">
          <cell r="E210">
            <v>138.24356209475445</v>
          </cell>
          <cell r="F210">
            <v>328.25822216140841</v>
          </cell>
          <cell r="G210">
            <v>500.98677399169316</v>
          </cell>
          <cell r="H210">
            <v>585.36480423622061</v>
          </cell>
          <cell r="I210">
            <v>627.52647009309612</v>
          </cell>
          <cell r="J210">
            <v>650.88068415931434</v>
          </cell>
        </row>
        <row r="211">
          <cell r="E211">
            <v>268.38221789776247</v>
          </cell>
          <cell r="F211">
            <v>656.51644432281682</v>
          </cell>
          <cell r="G211">
            <v>1001.9735479833863</v>
          </cell>
          <cell r="H211">
            <v>1170.7296084724412</v>
          </cell>
          <cell r="I211">
            <v>1255.0529401861922</v>
          </cell>
          <cell r="J211">
            <v>1301.7613683186287</v>
          </cell>
        </row>
        <row r="212">
          <cell r="E212">
            <v>544.38910131246462</v>
          </cell>
          <cell r="F212">
            <v>1490.0195307711256</v>
          </cell>
          <cell r="G212">
            <v>2274.0636106247771</v>
          </cell>
          <cell r="H212">
            <v>2657.0697458694935</v>
          </cell>
          <cell r="I212">
            <v>2848.4486705555</v>
          </cell>
          <cell r="J212">
            <v>2954.4573939786237</v>
          </cell>
        </row>
        <row r="213">
          <cell r="E213">
            <v>102.25081843363085</v>
          </cell>
          <cell r="F213">
            <v>312.67884310800787</v>
          </cell>
          <cell r="G213">
            <v>477.20956956596802</v>
          </cell>
          <cell r="H213">
            <v>557.58295581924028</v>
          </cell>
          <cell r="I213">
            <v>597.74359769693854</v>
          </cell>
          <cell r="J213">
            <v>619.98940341610569</v>
          </cell>
        </row>
        <row r="214">
          <cell r="E214">
            <v>166.4951086366807</v>
          </cell>
          <cell r="F214">
            <v>363.47137690235951</v>
          </cell>
          <cell r="G214">
            <v>554.72899156534754</v>
          </cell>
          <cell r="H214">
            <v>648.15848323610612</v>
          </cell>
          <cell r="I214">
            <v>694.84294597581004</v>
          </cell>
          <cell r="J214">
            <v>720.70243027822266</v>
          </cell>
        </row>
        <row r="215">
          <cell r="E215">
            <v>497.28043462204033</v>
          </cell>
          <cell r="F215">
            <v>1182.1020236549407</v>
          </cell>
          <cell r="G215">
            <v>1804.1207786373152</v>
          </cell>
          <cell r="H215">
            <v>2107.9774182282918</v>
          </cell>
          <cell r="I215">
            <v>2259.807249639397</v>
          </cell>
          <cell r="J215">
            <v>2343.9089166951962</v>
          </cell>
        </row>
        <row r="216">
          <cell r="E216">
            <v>410.33120178154275</v>
          </cell>
          <cell r="F216">
            <v>1056.1000825279295</v>
          </cell>
          <cell r="G216">
            <v>1611.8169710243162</v>
          </cell>
          <cell r="H216">
            <v>1883.2850979094133</v>
          </cell>
          <cell r="I216">
            <v>2018.9311709849774</v>
          </cell>
          <cell r="J216">
            <v>2094.0683213670945</v>
          </cell>
        </row>
        <row r="217">
          <cell r="E217">
            <v>183.1603243949067</v>
          </cell>
          <cell r="F217">
            <v>525.51542888885308</v>
          </cell>
          <cell r="G217">
            <v>802.04016724501571</v>
          </cell>
          <cell r="H217">
            <v>937.1227143348674</v>
          </cell>
          <cell r="I217">
            <v>1004.6202038708637</v>
          </cell>
          <cell r="J217">
            <v>1042.0084518804933</v>
          </cell>
        </row>
        <row r="218">
          <cell r="E218">
            <v>764.07846709898195</v>
          </cell>
          <cell r="F218">
            <v>911.98722338755761</v>
          </cell>
          <cell r="G218">
            <v>1033.5971017324077</v>
          </cell>
          <cell r="H218">
            <v>1102.8209633672634</v>
          </cell>
          <cell r="I218">
            <v>1144.857139355802</v>
          </cell>
          <cell r="J218">
            <v>1174.366573802135</v>
          </cell>
        </row>
        <row r="219">
          <cell r="E219">
            <v>2512.6234328260148</v>
          </cell>
          <cell r="F219">
            <v>3021.1712677595624</v>
          </cell>
          <cell r="G219">
            <v>3424.0324711944982</v>
          </cell>
          <cell r="H219">
            <v>3653.3527253070006</v>
          </cell>
          <cell r="I219">
            <v>3792.6074032742245</v>
          </cell>
          <cell r="J219">
            <v>3890.3643160804568</v>
          </cell>
        </row>
        <row r="220">
          <cell r="E220">
            <v>574.9694230692312</v>
          </cell>
          <cell r="F220">
            <v>723.80252853760862</v>
          </cell>
          <cell r="G220">
            <v>820.31872436127298</v>
          </cell>
          <cell r="H220">
            <v>875.25853579890963</v>
          </cell>
          <cell r="I220">
            <v>908.62072519180458</v>
          </cell>
          <cell r="J220">
            <v>932.04101302065487</v>
          </cell>
        </row>
        <row r="221">
          <cell r="E221">
            <v>826.7080528775806</v>
          </cell>
          <cell r="F221">
            <v>946.10770044904837</v>
          </cell>
          <cell r="G221">
            <v>1072.2674090525982</v>
          </cell>
          <cell r="H221">
            <v>1144.0811657237534</v>
          </cell>
          <cell r="I221">
            <v>1187.6900549497011</v>
          </cell>
          <cell r="J221">
            <v>1218.303535544163</v>
          </cell>
        </row>
        <row r="222">
          <cell r="E222">
            <v>841.92006523808107</v>
          </cell>
          <cell r="F222">
            <v>1022.8921120034087</v>
          </cell>
          <cell r="G222">
            <v>1159.2907172805565</v>
          </cell>
          <cell r="H222">
            <v>1236.9327502091455</v>
          </cell>
          <cell r="I222">
            <v>1284.0808590146028</v>
          </cell>
          <cell r="J222">
            <v>1317.1788750292503</v>
          </cell>
        </row>
        <row r="223">
          <cell r="E223">
            <v>224.98770082690231</v>
          </cell>
          <cell r="F223">
            <v>237.88772830030135</v>
          </cell>
          <cell r="G223">
            <v>269.60911315794704</v>
          </cell>
          <cell r="H223">
            <v>287.66584330304926</v>
          </cell>
          <cell r="I223">
            <v>298.63078903463611</v>
          </cell>
          <cell r="J223">
            <v>306.32819108571903</v>
          </cell>
        </row>
        <row r="224">
          <cell r="E224">
            <v>526.88143733583934</v>
          </cell>
          <cell r="F224">
            <v>575.69288547309975</v>
          </cell>
          <cell r="G224">
            <v>652.45924795165388</v>
          </cell>
          <cell r="H224">
            <v>696.15688277172569</v>
          </cell>
          <cell r="I224">
            <v>722.69226268549983</v>
          </cell>
          <cell r="J224">
            <v>741.32012394213632</v>
          </cell>
        </row>
        <row r="225">
          <cell r="E225">
            <v>306.90162225806773</v>
          </cell>
          <cell r="F225">
            <v>345.90446175315708</v>
          </cell>
          <cell r="G225">
            <v>392.02944950955487</v>
          </cell>
          <cell r="H225">
            <v>418.28512720461862</v>
          </cell>
          <cell r="I225">
            <v>434.22888217902062</v>
          </cell>
          <cell r="J225">
            <v>445.42141292619874</v>
          </cell>
        </row>
        <row r="226">
          <cell r="E226">
            <v>396.20018734850368</v>
          </cell>
          <cell r="F226">
            <v>374.60221954573399</v>
          </cell>
          <cell r="G226">
            <v>424.55393945849028</v>
          </cell>
          <cell r="H226">
            <v>452.98790382656773</v>
          </cell>
          <cell r="I226">
            <v>470.25442294295442</v>
          </cell>
          <cell r="J226">
            <v>482.37553534195791</v>
          </cell>
        </row>
        <row r="227">
          <cell r="E227">
            <v>1668.4640396341174</v>
          </cell>
          <cell r="F227">
            <v>1871.1079440556321</v>
          </cell>
          <cell r="G227">
            <v>2120.6127656270091</v>
          </cell>
          <cell r="H227">
            <v>2262.6381296908467</v>
          </cell>
          <cell r="I227">
            <v>2348.8830033171635</v>
          </cell>
          <cell r="J227">
            <v>2409.4269844181554</v>
          </cell>
        </row>
        <row r="228">
          <cell r="E228">
            <v>170.66742465456232</v>
          </cell>
          <cell r="F228">
            <v>176.70686882084115</v>
          </cell>
          <cell r="G228">
            <v>200.27002877409174</v>
          </cell>
          <cell r="H228">
            <v>213.68286123872406</v>
          </cell>
          <cell r="I228">
            <v>221.82780104231583</v>
          </cell>
          <cell r="J228">
            <v>227.54555632217179</v>
          </cell>
        </row>
        <row r="229">
          <cell r="E229">
            <v>405.07903352145559</v>
          </cell>
          <cell r="F229">
            <v>456.34051328531967</v>
          </cell>
          <cell r="G229">
            <v>517.19171040880269</v>
          </cell>
          <cell r="H229">
            <v>551.82997259048432</v>
          </cell>
          <cell r="I229">
            <v>572.86405030037542</v>
          </cell>
          <cell r="J229">
            <v>587.62999231870606</v>
          </cell>
        </row>
        <row r="230">
          <cell r="E230">
            <v>1667.4575323195702</v>
          </cell>
          <cell r="F230">
            <v>2216.6360567805591</v>
          </cell>
          <cell r="G230">
            <v>2512.2156814584127</v>
          </cell>
          <cell r="H230">
            <v>2680.4681566624458</v>
          </cell>
          <cell r="I230">
            <v>2782.6394382284925</v>
          </cell>
          <cell r="J230">
            <v>2854.3637724422701</v>
          </cell>
        </row>
        <row r="231">
          <cell r="E231">
            <v>877.13851250757898</v>
          </cell>
          <cell r="F231">
            <v>1007.6854586456004</v>
          </cell>
          <cell r="G231">
            <v>1142.0563170229545</v>
          </cell>
          <cell r="H231">
            <v>1218.5440977416717</v>
          </cell>
          <cell r="I231">
            <v>1264.991287125943</v>
          </cell>
          <cell r="J231">
            <v>1297.5972570582528</v>
          </cell>
        </row>
        <row r="232">
          <cell r="E232">
            <v>265.23764951285671</v>
          </cell>
          <cell r="F232">
            <v>260.04142239333231</v>
          </cell>
          <cell r="G232">
            <v>294.71691447359382</v>
          </cell>
          <cell r="H232">
            <v>314.45520792930967</v>
          </cell>
          <cell r="I232">
            <v>326.44128264144484</v>
          </cell>
          <cell r="J232">
            <v>334.85551818187656</v>
          </cell>
        </row>
        <row r="233">
          <cell r="E233">
            <v>5544.5573821784965</v>
          </cell>
          <cell r="F233">
            <v>5895.4716154456883</v>
          </cell>
          <cell r="G233">
            <v>6681.6093677672397</v>
          </cell>
          <cell r="H233">
            <v>7129.1017239253952</v>
          </cell>
          <cell r="I233">
            <v>7400.8413667701425</v>
          </cell>
          <cell r="J233">
            <v>7591.6028475286075</v>
          </cell>
        </row>
        <row r="234">
          <cell r="E234">
            <v>11226.601340095265</v>
          </cell>
          <cell r="F234">
            <v>12048.04769210835</v>
          </cell>
          <cell r="G234">
            <v>13654.607056709903</v>
          </cell>
          <cell r="H234">
            <v>14569.107134145999</v>
          </cell>
          <cell r="I234">
            <v>15124.437121360688</v>
          </cell>
          <cell r="J234">
            <v>15514.279286315536</v>
          </cell>
        </row>
        <row r="235">
          <cell r="E235">
            <v>5213.8291882159574</v>
          </cell>
          <cell r="F235">
            <v>5679.1910969336268</v>
          </cell>
          <cell r="G235">
            <v>6436.4887001060315</v>
          </cell>
          <cell r="H235">
            <v>6867.5644088552663</v>
          </cell>
          <cell r="I235">
            <v>7129.3350458785353</v>
          </cell>
          <cell r="J235">
            <v>7313.0982753245053</v>
          </cell>
        </row>
        <row r="236">
          <cell r="E236">
            <v>4848.3314368880865</v>
          </cell>
          <cell r="F236">
            <v>5220.9956120384459</v>
          </cell>
          <cell r="G236">
            <v>5917.1946649819474</v>
          </cell>
          <cell r="H236">
            <v>6313.4913110045318</v>
          </cell>
          <cell r="I236">
            <v>6554.1423692154312</v>
          </cell>
          <cell r="J236">
            <v>6723.0796347900041</v>
          </cell>
        </row>
        <row r="237">
          <cell r="E237">
            <v>5484.3298233917722</v>
          </cell>
          <cell r="F237">
            <v>6612.5079369456362</v>
          </cell>
          <cell r="G237">
            <v>7494.2596382242245</v>
          </cell>
          <cell r="H237">
            <v>7996.1782207962833</v>
          </cell>
          <cell r="I237">
            <v>8300.9681786320543</v>
          </cell>
          <cell r="J237">
            <v>8514.9310111006289</v>
          </cell>
        </row>
        <row r="238">
          <cell r="E238">
            <v>2714.4687680511652</v>
          </cell>
          <cell r="F238">
            <v>2999.4099185664159</v>
          </cell>
          <cell r="G238">
            <v>3399.3693324146857</v>
          </cell>
          <cell r="H238">
            <v>3627.0378039288103</v>
          </cell>
          <cell r="I238">
            <v>3765.2894372469732</v>
          </cell>
          <cell r="J238">
            <v>3862.3422117812966</v>
          </cell>
        </row>
        <row r="239">
          <cell r="E239">
            <v>2682.9268625672671</v>
          </cell>
          <cell r="F239">
            <v>2950.5540882096739</v>
          </cell>
          <cell r="G239">
            <v>3343.9987708931244</v>
          </cell>
          <cell r="H239">
            <v>3567.958868919176</v>
          </cell>
          <cell r="I239">
            <v>3703.9585931861202</v>
          </cell>
          <cell r="J239">
            <v>3799.4305254824594</v>
          </cell>
        </row>
        <row r="240">
          <cell r="E240">
            <v>2711.1144312388906</v>
          </cell>
          <cell r="F240">
            <v>2942.2471327621456</v>
          </cell>
          <cell r="G240">
            <v>3334.5841158907301</v>
          </cell>
          <cell r="H240">
            <v>3557.9136792779623</v>
          </cell>
          <cell r="I240">
            <v>3693.5305115129067</v>
          </cell>
          <cell r="J240">
            <v>3788.7336532484337</v>
          </cell>
        </row>
        <row r="241">
          <cell r="E241">
            <v>3756.4041493387808</v>
          </cell>
          <cell r="F241">
            <v>4142.4538539681034</v>
          </cell>
          <cell r="G241">
            <v>4694.8336420960541</v>
          </cell>
          <cell r="H241">
            <v>5009.2642010579566</v>
          </cell>
          <cell r="I241">
            <v>5200.2020944453106</v>
          </cell>
          <cell r="J241">
            <v>5334.240672306707</v>
          </cell>
        </row>
        <row r="242">
          <cell r="E242">
            <v>14850.030418721772</v>
          </cell>
          <cell r="F242">
            <v>16063.79654421612</v>
          </cell>
          <cell r="G242">
            <v>18205.840087591929</v>
          </cell>
          <cell r="H242">
            <v>19425.15325425757</v>
          </cell>
          <cell r="I242">
            <v>20165.580928308209</v>
          </cell>
          <cell r="J242">
            <v>20685.361840720543</v>
          </cell>
        </row>
        <row r="243">
          <cell r="E243">
            <v>875.54484805974289</v>
          </cell>
          <cell r="F243">
            <v>962.09660401849987</v>
          </cell>
          <cell r="G243">
            <v>1090.3883694843444</v>
          </cell>
          <cell r="H243">
            <v>1163.415754614321</v>
          </cell>
          <cell r="I243">
            <v>1207.7616194766299</v>
          </cell>
          <cell r="J243">
            <v>1238.8924576498512</v>
          </cell>
        </row>
        <row r="244">
          <cell r="E244">
            <v>5095.7864598146853</v>
          </cell>
          <cell r="F244">
            <v>5651.1276599028133</v>
          </cell>
          <cell r="G244">
            <v>6404.6831150760636</v>
          </cell>
          <cell r="H244">
            <v>6833.6286849020753</v>
          </cell>
          <cell r="I244">
            <v>7094.1057954946909</v>
          </cell>
          <cell r="J244">
            <v>7276.9609681892471</v>
          </cell>
        </row>
        <row r="245">
          <cell r="E245">
            <v>11127.014639478653</v>
          </cell>
          <cell r="F245">
            <v>12190.90509009064</v>
          </cell>
          <cell r="G245">
            <v>13816.513921991478</v>
          </cell>
          <cell r="H245">
            <v>14741.857507426193</v>
          </cell>
          <cell r="I245">
            <v>15303.772212681717</v>
          </cell>
          <cell r="J245">
            <v>15698.236855795052</v>
          </cell>
        </row>
        <row r="246">
          <cell r="E246">
            <v>5718.8062879707586</v>
          </cell>
          <cell r="F246">
            <v>6417.2038894975603</v>
          </cell>
          <cell r="G246">
            <v>7272.9125708287911</v>
          </cell>
          <cell r="H246">
            <v>7760.0067128708015</v>
          </cell>
          <cell r="I246">
            <v>8055.7945321905236</v>
          </cell>
          <cell r="J246">
            <v>8263.4378550898036</v>
          </cell>
        </row>
        <row r="247">
          <cell r="E247">
            <v>3156.9072376520317</v>
          </cell>
          <cell r="F247">
            <v>3460.938730604114</v>
          </cell>
          <cell r="G247">
            <v>3922.4411806322846</v>
          </cell>
          <cell r="H247">
            <v>4185.1417291379312</v>
          </cell>
          <cell r="I247">
            <v>4344.6665841296754</v>
          </cell>
          <cell r="J247">
            <v>4456.6531799661561</v>
          </cell>
        </row>
        <row r="248">
          <cell r="E248">
            <v>1428.0038339305731</v>
          </cell>
          <cell r="F248">
            <v>1819.8305699970813</v>
          </cell>
          <cell r="G248">
            <v>2062.4977571573741</v>
          </cell>
          <cell r="H248">
            <v>2200.6309418618971</v>
          </cell>
          <cell r="I248">
            <v>2284.5122903588281</v>
          </cell>
          <cell r="J248">
            <v>2343.3970746316668</v>
          </cell>
        </row>
        <row r="249">
          <cell r="E249">
            <v>5148.6618004225702</v>
          </cell>
          <cell r="F249">
            <v>5979.5226778336937</v>
          </cell>
          <cell r="G249">
            <v>6776.8683058903835</v>
          </cell>
          <cell r="H249">
            <v>7230.7405092259996</v>
          </cell>
          <cell r="I249">
            <v>7506.3543129799782</v>
          </cell>
          <cell r="J249">
            <v>7699.8354582820657</v>
          </cell>
        </row>
        <row r="250">
          <cell r="E250">
            <v>1127.4625334280681</v>
          </cell>
          <cell r="F250">
            <v>1278.095299652532</v>
          </cell>
          <cell r="G250">
            <v>1448.5242376002934</v>
          </cell>
          <cell r="H250">
            <v>1545.5373205804135</v>
          </cell>
          <cell r="I250">
            <v>1604.4484956150295</v>
          </cell>
          <cell r="J250">
            <v>1645.8041950086765</v>
          </cell>
        </row>
        <row r="251">
          <cell r="E251">
            <v>1562.3697035086909</v>
          </cell>
          <cell r="F251">
            <v>1718.8376508107694</v>
          </cell>
          <cell r="G251">
            <v>1948.0378328409704</v>
          </cell>
          <cell r="H251">
            <v>2078.5052085466732</v>
          </cell>
          <cell r="I251">
            <v>2157.7314960782292</v>
          </cell>
          <cell r="J251">
            <v>2213.3484232453484</v>
          </cell>
        </row>
        <row r="252">
          <cell r="E252">
            <v>1083.0499247275598</v>
          </cell>
          <cell r="F252">
            <v>1274.5639297951727</v>
          </cell>
          <cell r="G252">
            <v>1444.5219735815565</v>
          </cell>
          <cell r="H252">
            <v>1541.2670099793138</v>
          </cell>
          <cell r="I252">
            <v>1600.0154137809589</v>
          </cell>
          <cell r="J252">
            <v>1641.2568476184238</v>
          </cell>
        </row>
        <row r="253">
          <cell r="E253">
            <v>334.89798360469103</v>
          </cell>
          <cell r="F253">
            <v>378.05247323276677</v>
          </cell>
          <cell r="G253">
            <v>428.46427078737901</v>
          </cell>
          <cell r="H253">
            <v>457.16012466192257</v>
          </cell>
          <cell r="I253">
            <v>474.58567612818626</v>
          </cell>
          <cell r="J253">
            <v>486.81842938398</v>
          </cell>
        </row>
        <row r="254">
          <cell r="E254">
            <v>482.44049581337606</v>
          </cell>
          <cell r="F254">
            <v>566.33252008171155</v>
          </cell>
          <cell r="G254">
            <v>641.85071496830994</v>
          </cell>
          <cell r="H254">
            <v>684.83785667829375</v>
          </cell>
          <cell r="I254">
            <v>710.94178979454819</v>
          </cell>
          <cell r="J254">
            <v>729.26677500004359</v>
          </cell>
        </row>
        <row r="255">
          <cell r="E255">
            <v>457.43606835329848</v>
          </cell>
          <cell r="F255">
            <v>464.27443256852587</v>
          </cell>
          <cell r="G255">
            <v>526.18358635421373</v>
          </cell>
          <cell r="H255">
            <v>561.42406808086082</v>
          </cell>
          <cell r="I255">
            <v>582.82384348773155</v>
          </cell>
          <cell r="J255">
            <v>597.84650562777688</v>
          </cell>
        </row>
        <row r="256">
          <cell r="E256">
            <v>479.13550837398134</v>
          </cell>
          <cell r="F256">
            <v>534.89774773252304</v>
          </cell>
          <cell r="G256">
            <v>606.22424042949729</v>
          </cell>
          <cell r="H256">
            <v>646.82534396282711</v>
          </cell>
          <cell r="I256">
            <v>671.48035587849517</v>
          </cell>
          <cell r="J256">
            <v>688.7881970602748</v>
          </cell>
        </row>
        <row r="257">
          <cell r="E257">
            <v>3067.2484011331289</v>
          </cell>
          <cell r="F257">
            <v>3856.1441352665856</v>
          </cell>
          <cell r="G257">
            <v>4370.3456582090776</v>
          </cell>
          <cell r="H257">
            <v>4663.0440439081913</v>
          </cell>
          <cell r="I257">
            <v>4840.7850794735014</v>
          </cell>
          <cell r="J257">
            <v>4965.5594509307903</v>
          </cell>
        </row>
        <row r="258">
          <cell r="E258">
            <v>226.15194435337932</v>
          </cell>
          <cell r="F258">
            <v>281.46740132112654</v>
          </cell>
          <cell r="G258">
            <v>318.99996269359798</v>
          </cell>
          <cell r="H258">
            <v>340.36458266206881</v>
          </cell>
          <cell r="I258">
            <v>353.33824382041536</v>
          </cell>
          <cell r="J258">
            <v>362.4457659600493</v>
          </cell>
        </row>
        <row r="259">
          <cell r="E259">
            <v>762.52445202990009</v>
          </cell>
          <cell r="F259">
            <v>902.79376765543668</v>
          </cell>
          <cell r="G259">
            <v>1023.1777351492564</v>
          </cell>
          <cell r="H259">
            <v>1091.7037728549756</v>
          </cell>
          <cell r="I259">
            <v>1133.3161954035672</v>
          </cell>
          <cell r="J259">
            <v>1162.5281545428945</v>
          </cell>
        </row>
        <row r="260">
          <cell r="E260">
            <v>3576.5224637761294</v>
          </cell>
          <cell r="F260">
            <v>5140.3631681784545</v>
          </cell>
          <cell r="G260">
            <v>5825.8102046057184</v>
          </cell>
          <cell r="H260">
            <v>6215.9864917088971</v>
          </cell>
          <cell r="I260">
            <v>6452.9209632028305</v>
          </cell>
          <cell r="J260">
            <v>6619.2491814625773</v>
          </cell>
        </row>
        <row r="261">
          <cell r="E261">
            <v>1013.5408949721204</v>
          </cell>
          <cell r="F261">
            <v>1124.1308884165007</v>
          </cell>
          <cell r="G261">
            <v>1274.0292829096052</v>
          </cell>
          <cell r="H261">
            <v>1359.3557864873228</v>
          </cell>
          <cell r="I261">
            <v>1411.1702885415332</v>
          </cell>
          <cell r="J261">
            <v>1447.5441169353196</v>
          </cell>
        </row>
        <row r="262">
          <cell r="E262">
            <v>497.71225991841322</v>
          </cell>
          <cell r="F262">
            <v>619.35159120536196</v>
          </cell>
          <cell r="G262">
            <v>701.93966889728574</v>
          </cell>
          <cell r="H262">
            <v>748.95119247288301</v>
          </cell>
          <cell r="I262">
            <v>777.49893066375694</v>
          </cell>
          <cell r="J262">
            <v>797.53946929325457</v>
          </cell>
        </row>
        <row r="263">
          <cell r="E263">
            <v>120.33050544352041</v>
          </cell>
          <cell r="F263">
            <v>13.310746022174042</v>
          </cell>
          <cell r="G263">
            <v>15.085681199909414</v>
          </cell>
          <cell r="H263">
            <v>16.096025662272694</v>
          </cell>
          <cell r="I263">
            <v>16.709557132865534</v>
          </cell>
          <cell r="J263">
            <v>17.140256793014402</v>
          </cell>
        </row>
        <row r="264">
          <cell r="E264">
            <v>73.52005512947035</v>
          </cell>
          <cell r="F264">
            <v>18.488954081762994</v>
          </cell>
          <cell r="G264">
            <v>20.954382762062853</v>
          </cell>
          <cell r="H264">
            <v>22.35777610607823</v>
          </cell>
          <cell r="I264">
            <v>23.209986430624319</v>
          </cell>
          <cell r="J264">
            <v>23.808238867133717</v>
          </cell>
        </row>
        <row r="265">
          <cell r="E265">
            <v>27.24156131939684</v>
          </cell>
          <cell r="F265">
            <v>7.1021418381878254</v>
          </cell>
          <cell r="G265">
            <v>8.049184277797595</v>
          </cell>
          <cell r="H265">
            <v>8.5882682378684994</v>
          </cell>
          <cell r="I265">
            <v>8.9156268636798135</v>
          </cell>
          <cell r="J265">
            <v>9.1454329219533932</v>
          </cell>
        </row>
        <row r="266">
          <cell r="E266">
            <v>33.430473919255199</v>
          </cell>
          <cell r="F266">
            <v>5.7243853107990272</v>
          </cell>
          <cell r="G266">
            <v>6.4877093831029269</v>
          </cell>
          <cell r="H266">
            <v>6.922215532462606</v>
          </cell>
          <cell r="I266">
            <v>7.1860693038533201</v>
          </cell>
          <cell r="J266">
            <v>7.3712948955530724</v>
          </cell>
        </row>
        <row r="267">
          <cell r="E267">
            <v>56.322617319773151</v>
          </cell>
          <cell r="F267">
            <v>25.871310662942349</v>
          </cell>
          <cell r="G267">
            <v>29.321147307205546</v>
          </cell>
          <cell r="H267">
            <v>31.284894148955789</v>
          </cell>
          <cell r="I267">
            <v>32.477379021761344</v>
          </cell>
          <cell r="J267">
            <v>33.314504506055954</v>
          </cell>
        </row>
        <row r="268">
          <cell r="E268">
            <v>274.04952076969749</v>
          </cell>
          <cell r="F268">
            <v>132.58948316102877</v>
          </cell>
          <cell r="G268">
            <v>150.26976475217464</v>
          </cell>
          <cell r="H268">
            <v>160.33389262721579</v>
          </cell>
          <cell r="I268">
            <v>166.44533224550727</v>
          </cell>
          <cell r="J268">
            <v>170.73556851337969</v>
          </cell>
        </row>
        <row r="269">
          <cell r="E269">
            <v>89.095997346258528</v>
          </cell>
          <cell r="F269">
            <v>3.7075719410901007</v>
          </cell>
          <cell r="G269">
            <v>4.2019619513316613</v>
          </cell>
          <cell r="H269">
            <v>4.4833830507391346</v>
          </cell>
          <cell r="I269">
            <v>4.6542759564828371</v>
          </cell>
          <cell r="J269">
            <v>4.7742429344677557</v>
          </cell>
        </row>
        <row r="270">
          <cell r="E270">
            <v>252.26006285537159</v>
          </cell>
          <cell r="F270">
            <v>91.78226628605627</v>
          </cell>
          <cell r="G270">
            <v>104.02106739096901</v>
          </cell>
          <cell r="H270">
            <v>110.98774711957246</v>
          </cell>
          <cell r="I270">
            <v>115.218261976893</v>
          </cell>
          <cell r="J270">
            <v>118.18808732186199</v>
          </cell>
        </row>
        <row r="271">
          <cell r="E271">
            <v>75.76638195833776</v>
          </cell>
          <cell r="F271">
            <v>8.8810097535183861</v>
          </cell>
          <cell r="G271">
            <v>10.065257172789339</v>
          </cell>
          <cell r="H271">
            <v>10.739365071002849</v>
          </cell>
          <cell r="I271">
            <v>11.148716955964707</v>
          </cell>
          <cell r="J271">
            <v>11.436082358042629</v>
          </cell>
        </row>
        <row r="272">
          <cell r="E272">
            <v>861.94762979402867</v>
          </cell>
          <cell r="F272">
            <v>1034.0474358245087</v>
          </cell>
          <cell r="G272">
            <v>1171.9335592795344</v>
          </cell>
          <cell r="H272">
            <v>1250.4223305975229</v>
          </cell>
          <cell r="I272">
            <v>1298.084621118828</v>
          </cell>
          <cell r="J272">
            <v>1331.5435931738505</v>
          </cell>
        </row>
        <row r="273">
          <cell r="E273">
            <v>2760.5027239641136</v>
          </cell>
          <cell r="F273">
            <v>3442.5415682425491</v>
          </cell>
          <cell r="G273">
            <v>3901.5908296521666</v>
          </cell>
          <cell r="H273">
            <v>4162.8949522111197</v>
          </cell>
          <cell r="I273">
            <v>4321.5718278289341</v>
          </cell>
          <cell r="J273">
            <v>4432.9631413601537</v>
          </cell>
        </row>
        <row r="274">
          <cell r="E274">
            <v>661.87971388577421</v>
          </cell>
          <cell r="F274">
            <v>830.13208530695726</v>
          </cell>
          <cell r="G274">
            <v>940.82690571173316</v>
          </cell>
          <cell r="H274">
            <v>1003.837600530999</v>
          </cell>
          <cell r="I274">
            <v>1042.1008322263697</v>
          </cell>
          <cell r="J274">
            <v>1068.9616562872272</v>
          </cell>
        </row>
        <row r="275">
          <cell r="E275">
            <v>1889.0675745819278</v>
          </cell>
          <cell r="F275">
            <v>2924.2068448084738</v>
          </cell>
          <cell r="G275">
            <v>3314.1382271050607</v>
          </cell>
          <cell r="H275">
            <v>3536.0984528906993</v>
          </cell>
          <cell r="I275">
            <v>3670.8837551438</v>
          </cell>
          <cell r="J275">
            <v>3765.5031620625341</v>
          </cell>
        </row>
        <row r="276">
          <cell r="E276">
            <v>942.33749644146576</v>
          </cell>
          <cell r="F276">
            <v>1078.6964101372084</v>
          </cell>
          <cell r="G276">
            <v>1222.5362971923655</v>
          </cell>
          <cell r="H276">
            <v>1304.414123028552</v>
          </cell>
          <cell r="I276">
            <v>1354.1344162211496</v>
          </cell>
          <cell r="J276">
            <v>1389.0381080559982</v>
          </cell>
        </row>
        <row r="277">
          <cell r="E277">
            <v>241.55251461736117</v>
          </cell>
          <cell r="F277">
            <v>285.0934117243969</v>
          </cell>
          <cell r="G277">
            <v>323.10948719959993</v>
          </cell>
          <cell r="H277">
            <v>344.74933738622025</v>
          </cell>
          <cell r="I277">
            <v>357.89013203891773</v>
          </cell>
          <cell r="J277">
            <v>367.11498204625968</v>
          </cell>
        </row>
        <row r="278">
          <cell r="E278">
            <v>602.83791327621611</v>
          </cell>
          <cell r="F278">
            <v>794.92533072851393</v>
          </cell>
          <cell r="G278">
            <v>900.9254700770158</v>
          </cell>
          <cell r="H278">
            <v>961.26381659462709</v>
          </cell>
          <cell r="I278">
            <v>997.90426532386414</v>
          </cell>
          <cell r="J278">
            <v>1023.6258942406915</v>
          </cell>
        </row>
        <row r="279">
          <cell r="E279">
            <v>158.27757777305024</v>
          </cell>
          <cell r="F279">
            <v>178.79607996222654</v>
          </cell>
          <cell r="G279">
            <v>202.63782793318734</v>
          </cell>
          <cell r="H279">
            <v>216.20924075867168</v>
          </cell>
          <cell r="I279">
            <v>224.45047845434391</v>
          </cell>
          <cell r="J279">
            <v>230.23583494355918</v>
          </cell>
        </row>
        <row r="280">
          <cell r="E280">
            <v>653.53674707305311</v>
          </cell>
          <cell r="F280">
            <v>787.09782398238644</v>
          </cell>
          <cell r="G280">
            <v>892.0541963583596</v>
          </cell>
          <cell r="H280">
            <v>951.79840051295935</v>
          </cell>
          <cell r="I280">
            <v>988.07805641232585</v>
          </cell>
          <cell r="J280">
            <v>1013.5464084286887</v>
          </cell>
        </row>
        <row r="281">
          <cell r="E281">
            <v>4278.0002421210775</v>
          </cell>
          <cell r="F281">
            <v>5213.0677439694018</v>
          </cell>
          <cell r="G281">
            <v>5908.2096471561026</v>
          </cell>
          <cell r="H281">
            <v>6303.9045329476248</v>
          </cell>
          <cell r="I281">
            <v>6544.1901723798201</v>
          </cell>
          <cell r="J281">
            <v>6712.8709136335656</v>
          </cell>
        </row>
        <row r="282">
          <cell r="E282">
            <v>290.06183144623657</v>
          </cell>
          <cell r="F282">
            <v>374.24440699096107</v>
          </cell>
          <cell r="G282">
            <v>424.14841401899668</v>
          </cell>
          <cell r="H282">
            <v>452.55521883248002</v>
          </cell>
          <cell r="I282">
            <v>469.80524531482791</v>
          </cell>
          <cell r="J282">
            <v>481.91477986947302</v>
          </cell>
        </row>
        <row r="283">
          <cell r="E283">
            <v>489.98723996683094</v>
          </cell>
          <cell r="F283">
            <v>604.66442641608489</v>
          </cell>
          <cell r="G283">
            <v>685.29402894799455</v>
          </cell>
          <cell r="H283">
            <v>731.19073179243651</v>
          </cell>
          <cell r="I283">
            <v>759.06149531960693</v>
          </cell>
          <cell r="J283">
            <v>778.62679710867837</v>
          </cell>
        </row>
        <row r="284">
          <cell r="E284">
            <v>1439.2815449381194</v>
          </cell>
          <cell r="F284">
            <v>1702.2492871859372</v>
          </cell>
          <cell r="G284">
            <v>1929.237476733543</v>
          </cell>
          <cell r="H284">
            <v>2058.4457223123468</v>
          </cell>
          <cell r="I284">
            <v>2136.907403328797</v>
          </cell>
          <cell r="J284">
            <v>2191.987576014707</v>
          </cell>
        </row>
        <row r="285">
          <cell r="E285">
            <v>1052.4609100007826</v>
          </cell>
          <cell r="F285">
            <v>1223.3113024258118</v>
          </cell>
          <cell r="G285">
            <v>1386.4350116739438</v>
          </cell>
          <cell r="H285">
            <v>1479.2897470954872</v>
          </cell>
          <cell r="I285">
            <v>1535.6757664155045</v>
          </cell>
          <cell r="J285">
            <v>1575.2588041605979</v>
          </cell>
        </row>
        <row r="286">
          <cell r="E286">
            <v>553.38736966385613</v>
          </cell>
          <cell r="F286">
            <v>651.57559103767392</v>
          </cell>
          <cell r="G286">
            <v>738.46061127319581</v>
          </cell>
          <cell r="H286">
            <v>787.91807888014466</v>
          </cell>
          <cell r="I286">
            <v>817.95111608976367</v>
          </cell>
          <cell r="J286">
            <v>839.03433600499034</v>
          </cell>
        </row>
        <row r="287">
          <cell r="E287">
            <v>3347.5896910440365</v>
          </cell>
          <cell r="F287">
            <v>3405.3974420740383</v>
          </cell>
          <cell r="G287">
            <v>3633.9089811029844</v>
          </cell>
          <cell r="H287">
            <v>3758.2634560223673</v>
          </cell>
          <cell r="I287">
            <v>3834.9055687692407</v>
          </cell>
          <cell r="J287">
            <v>3895.1963884895922</v>
          </cell>
        </row>
        <row r="288">
          <cell r="E288">
            <v>9636.695710816628</v>
          </cell>
          <cell r="F288">
            <v>10618.465692406986</v>
          </cell>
          <cell r="G288">
            <v>11330.993959304426</v>
          </cell>
          <cell r="H288">
            <v>11718.747150551477</v>
          </cell>
          <cell r="I288">
            <v>11957.727081275982</v>
          </cell>
          <cell r="J288">
            <v>12145.721584607065</v>
          </cell>
        </row>
        <row r="289">
          <cell r="E289">
            <v>4209.2085667549554</v>
          </cell>
          <cell r="F289">
            <v>4424.7993621067935</v>
          </cell>
          <cell r="G289">
            <v>4721.7155750682705</v>
          </cell>
          <cell r="H289">
            <v>4883.2954231353697</v>
          </cell>
          <cell r="I289">
            <v>4982.8802667142554</v>
          </cell>
          <cell r="J289">
            <v>5061.2190759655568</v>
          </cell>
        </row>
        <row r="290">
          <cell r="E290">
            <v>5691.9336961992849</v>
          </cell>
          <cell r="F290">
            <v>6410.6935843627116</v>
          </cell>
          <cell r="G290">
            <v>6840.8687642423074</v>
          </cell>
          <cell r="H290">
            <v>7074.9672646707795</v>
          </cell>
          <cell r="I290">
            <v>7219.2467823587758</v>
          </cell>
          <cell r="J290">
            <v>7332.7448329539593</v>
          </cell>
        </row>
        <row r="291">
          <cell r="E291">
            <v>3499.4118467782446</v>
          </cell>
          <cell r="F291">
            <v>3795.1681494502564</v>
          </cell>
          <cell r="G291">
            <v>4049.8343754800521</v>
          </cell>
          <cell r="H291">
            <v>4188.4220588513708</v>
          </cell>
          <cell r="I291">
            <v>4273.8363783694922</v>
          </cell>
          <cell r="J291">
            <v>4341.0278890812551</v>
          </cell>
        </row>
        <row r="292">
          <cell r="E292">
            <v>2157.6933952546451</v>
          </cell>
          <cell r="F292">
            <v>2566.5542158818575</v>
          </cell>
          <cell r="G292">
            <v>2738.7770661801169</v>
          </cell>
          <cell r="H292">
            <v>2832.4996073216685</v>
          </cell>
          <cell r="I292">
            <v>2890.2626558147031</v>
          </cell>
          <cell r="J292">
            <v>2935.7021853158467</v>
          </cell>
        </row>
        <row r="293">
          <cell r="E293">
            <v>3163.1825281496358</v>
          </cell>
          <cell r="F293">
            <v>3297.1265937390522</v>
          </cell>
          <cell r="G293">
            <v>3518.3728609147579</v>
          </cell>
          <cell r="H293">
            <v>3638.7736227293435</v>
          </cell>
          <cell r="I293">
            <v>3712.9789841993265</v>
          </cell>
          <cell r="J293">
            <v>3771.3529239346044</v>
          </cell>
        </row>
        <row r="294">
          <cell r="E294">
            <v>1927.9567090846442</v>
          </cell>
          <cell r="F294">
            <v>2183.7861885305715</v>
          </cell>
          <cell r="G294">
            <v>2330.324250926998</v>
          </cell>
          <cell r="H294">
            <v>2410.069299612278</v>
          </cell>
          <cell r="I294">
            <v>2459.2177441399417</v>
          </cell>
          <cell r="J294">
            <v>2497.880561517376</v>
          </cell>
        </row>
        <row r="295">
          <cell r="E295">
            <v>2360.4091929863293</v>
          </cell>
          <cell r="F295">
            <v>2640.1851183027511</v>
          </cell>
          <cell r="G295">
            <v>2817.3488047643341</v>
          </cell>
          <cell r="H295">
            <v>2913.7601164133343</v>
          </cell>
          <cell r="I295">
            <v>2973.1803071404215</v>
          </cell>
          <cell r="J295">
            <v>3019.9234341038932</v>
          </cell>
        </row>
        <row r="296">
          <cell r="E296">
            <v>10681.790514308603</v>
          </cell>
          <cell r="F296">
            <v>11210.114825321723</v>
          </cell>
          <cell r="G296">
            <v>11962.344377084504</v>
          </cell>
          <cell r="H296">
            <v>12371.702746144607</v>
          </cell>
          <cell r="I296">
            <v>12623.998373589617</v>
          </cell>
          <cell r="J296">
            <v>12822.467722167701</v>
          </cell>
        </row>
        <row r="297">
          <cell r="E297">
            <v>1448.1737246310713</v>
          </cell>
          <cell r="F297">
            <v>1596.1681091623971</v>
          </cell>
          <cell r="G297">
            <v>1703.2753814787461</v>
          </cell>
          <cell r="H297">
            <v>1761.5624538320587</v>
          </cell>
          <cell r="I297">
            <v>1797.4859248119628</v>
          </cell>
          <cell r="J297">
            <v>1825.7452646833976</v>
          </cell>
        </row>
        <row r="298">
          <cell r="E298">
            <v>2876.4115762119854</v>
          </cell>
          <cell r="F298">
            <v>3169.6975498147035</v>
          </cell>
          <cell r="G298">
            <v>3382.3929774953267</v>
          </cell>
          <cell r="H298">
            <v>3498.1404287591645</v>
          </cell>
          <cell r="I298">
            <v>3569.4778632638518</v>
          </cell>
          <cell r="J298">
            <v>3625.5957369612984</v>
          </cell>
        </row>
        <row r="299">
          <cell r="E299">
            <v>9986.4568248627093</v>
          </cell>
          <cell r="F299">
            <v>10802.837316808731</v>
          </cell>
          <cell r="G299">
            <v>11527.737427040747</v>
          </cell>
          <cell r="H299">
            <v>11922.223293968835</v>
          </cell>
          <cell r="I299">
            <v>12165.352705353111</v>
          </cell>
          <cell r="J299">
            <v>12356.61141398106</v>
          </cell>
        </row>
        <row r="300">
          <cell r="E300">
            <v>4712.9794219947453</v>
          </cell>
          <cell r="F300">
            <v>5143.0611290691531</v>
          </cell>
          <cell r="G300">
            <v>5488.1746830418033</v>
          </cell>
          <cell r="H300">
            <v>5675.983206734757</v>
          </cell>
          <cell r="I300">
            <v>5791.7332998217198</v>
          </cell>
          <cell r="J300">
            <v>5882.7885662386134</v>
          </cell>
        </row>
        <row r="301">
          <cell r="E301">
            <v>2952.5362104083906</v>
          </cell>
          <cell r="F301">
            <v>3219.101704877135</v>
          </cell>
          <cell r="G301">
            <v>3435.1122873083491</v>
          </cell>
          <cell r="H301">
            <v>3552.6638239590256</v>
          </cell>
          <cell r="I301">
            <v>3625.1131518291322</v>
          </cell>
          <cell r="J301">
            <v>3682.1057008198368</v>
          </cell>
        </row>
        <row r="302">
          <cell r="E302">
            <v>2266.8476575016271</v>
          </cell>
          <cell r="F302">
            <v>2735.5464905527751</v>
          </cell>
          <cell r="G302">
            <v>2919.1091874991648</v>
          </cell>
          <cell r="H302">
            <v>3019.0027985201059</v>
          </cell>
          <cell r="I302">
            <v>3080.5691989534039</v>
          </cell>
          <cell r="J302">
            <v>3129.0006502315573</v>
          </cell>
        </row>
        <row r="303">
          <cell r="E303">
            <v>3085.5840177963801</v>
          </cell>
          <cell r="F303">
            <v>3644.3749689214706</v>
          </cell>
          <cell r="G303">
            <v>3888.9225575987007</v>
          </cell>
          <cell r="H303">
            <v>4022.0037451482976</v>
          </cell>
          <cell r="I303">
            <v>4104.024302810386</v>
          </cell>
          <cell r="J303">
            <v>4168.5460973973886</v>
          </cell>
        </row>
        <row r="304">
          <cell r="E304">
            <v>1882.2215582707076</v>
          </cell>
          <cell r="F304">
            <v>2102.5090405285418</v>
          </cell>
          <cell r="G304">
            <v>2243.5931826429014</v>
          </cell>
          <cell r="H304">
            <v>2320.3702438216824</v>
          </cell>
          <cell r="I304">
            <v>2367.6894591780456</v>
          </cell>
          <cell r="J304">
            <v>2404.9133062264864</v>
          </cell>
        </row>
        <row r="305">
          <cell r="E305">
            <v>3132.4663249125347</v>
          </cell>
          <cell r="F305">
            <v>3595.8507269724641</v>
          </cell>
          <cell r="G305">
            <v>3837.1422054902796</v>
          </cell>
          <cell r="H305">
            <v>3968.4514393307809</v>
          </cell>
          <cell r="I305">
            <v>4049.3799070134542</v>
          </cell>
          <cell r="J305">
            <v>4113.0426047187639</v>
          </cell>
        </row>
        <row r="306">
          <cell r="E306">
            <v>2313.2076381450897</v>
          </cell>
          <cell r="F306">
            <v>3606.3690817701604</v>
          </cell>
          <cell r="G306">
            <v>3848.3663708383624</v>
          </cell>
          <cell r="H306">
            <v>3980.0597021330177</v>
          </cell>
          <cell r="I306">
            <v>4061.2248966436255</v>
          </cell>
          <cell r="J306">
            <v>4125.0738164400855</v>
          </cell>
        </row>
        <row r="307">
          <cell r="E307">
            <v>1933.2146846172325</v>
          </cell>
          <cell r="F307">
            <v>2543.4114429566916</v>
          </cell>
          <cell r="G307">
            <v>2714.0813495094758</v>
          </cell>
          <cell r="H307">
            <v>2806.9587888900019</v>
          </cell>
          <cell r="I307">
            <v>2864.2009845187299</v>
          </cell>
          <cell r="J307">
            <v>2909.230783063651</v>
          </cell>
        </row>
        <row r="308">
          <cell r="E308">
            <v>1721.4966506494181</v>
          </cell>
          <cell r="F308">
            <v>2064.3810202640243</v>
          </cell>
          <cell r="G308">
            <v>2202.9066673013849</v>
          </cell>
          <cell r="H308">
            <v>2278.2914123055166</v>
          </cell>
          <cell r="I308">
            <v>2324.7525157740201</v>
          </cell>
          <cell r="J308">
            <v>2361.3013257276248</v>
          </cell>
        </row>
        <row r="309">
          <cell r="E309">
            <v>1266.753891077195</v>
          </cell>
          <cell r="F309">
            <v>1455.8362012312818</v>
          </cell>
          <cell r="G309">
            <v>1553.5268163727558</v>
          </cell>
          <cell r="H309">
            <v>1606.689405894901</v>
          </cell>
          <cell r="I309">
            <v>1639.4545571507235</v>
          </cell>
          <cell r="J309">
            <v>1665.229392377398</v>
          </cell>
        </row>
        <row r="310">
          <cell r="E310">
            <v>1200.3566625043293</v>
          </cell>
          <cell r="F310">
            <v>1392.809505164317</v>
          </cell>
          <cell r="G310">
            <v>1486.2708555685153</v>
          </cell>
          <cell r="H310">
            <v>1537.1319070679688</v>
          </cell>
          <cell r="I310">
            <v>1568.4785750987951</v>
          </cell>
          <cell r="J310">
            <v>1593.1375549121794</v>
          </cell>
        </row>
        <row r="311">
          <cell r="E311">
            <v>4183.0262590176608</v>
          </cell>
          <cell r="F311">
            <v>4588.9400793412578</v>
          </cell>
          <cell r="G311">
            <v>4896.8705860967993</v>
          </cell>
          <cell r="H311">
            <v>5064.4443403236892</v>
          </cell>
          <cell r="I311">
            <v>5167.7233463522234</v>
          </cell>
          <cell r="J311">
            <v>5248.9681830378804</v>
          </cell>
        </row>
        <row r="312">
          <cell r="E312">
            <v>407.0220137969107</v>
          </cell>
          <cell r="F312">
            <v>507.56652520845159</v>
          </cell>
          <cell r="G312">
            <v>541.62563572575959</v>
          </cell>
          <cell r="H312">
            <v>560.16037940916101</v>
          </cell>
          <cell r="I312">
            <v>571.58370708625944</v>
          </cell>
          <cell r="J312">
            <v>580.5699127753054</v>
          </cell>
        </row>
        <row r="313">
          <cell r="E313">
            <v>1658.8638463375296</v>
          </cell>
          <cell r="F313">
            <v>1915.6690007836276</v>
          </cell>
          <cell r="G313">
            <v>2044.2156621015204</v>
          </cell>
          <cell r="H313">
            <v>2114.1699087831353</v>
          </cell>
          <cell r="I313">
            <v>2157.2840891515589</v>
          </cell>
          <cell r="J313">
            <v>2191.2000288721715</v>
          </cell>
        </row>
        <row r="314">
          <cell r="E314">
            <v>2895.8028153606133</v>
          </cell>
          <cell r="F314">
            <v>3058.714254637046</v>
          </cell>
          <cell r="G314">
            <v>3263.9623978174186</v>
          </cell>
          <cell r="H314">
            <v>3375.6570858924069</v>
          </cell>
          <cell r="I314">
            <v>3444.4967226020603</v>
          </cell>
          <cell r="J314">
            <v>3498.6496938306045</v>
          </cell>
        </row>
        <row r="315">
          <cell r="E315">
            <v>2490.1836700535855</v>
          </cell>
          <cell r="F315">
            <v>2948.2901672900139</v>
          </cell>
          <cell r="G315">
            <v>3146.1285503543486</v>
          </cell>
          <cell r="H315">
            <v>3253.790895763299</v>
          </cell>
          <cell r="I315">
            <v>3320.1453202484236</v>
          </cell>
          <cell r="J315">
            <v>3372.3432894966495</v>
          </cell>
        </row>
        <row r="316">
          <cell r="E316">
            <v>1087.2321893699959</v>
          </cell>
          <cell r="F316">
            <v>1281.2564346217234</v>
          </cell>
          <cell r="G316">
            <v>1367.2322670308276</v>
          </cell>
          <cell r="H316">
            <v>1414.0197489252837</v>
          </cell>
          <cell r="I316">
            <v>1442.8557957569062</v>
          </cell>
          <cell r="J316">
            <v>1465.5397855200133</v>
          </cell>
        </row>
        <row r="317">
          <cell r="E317">
            <v>8404.8416505986588</v>
          </cell>
          <cell r="F317">
            <v>9129.5946721597047</v>
          </cell>
          <cell r="G317">
            <v>9742.2155966574592</v>
          </cell>
          <cell r="H317">
            <v>10075.599870004351</v>
          </cell>
          <cell r="I317">
            <v>10281.071165528307</v>
          </cell>
          <cell r="J317">
            <v>10442.705969060615</v>
          </cell>
        </row>
        <row r="318">
          <cell r="E318">
            <v>28807.707224486388</v>
          </cell>
          <cell r="F318">
            <v>29986.824061725838</v>
          </cell>
          <cell r="G318">
            <v>31999.022471307606</v>
          </cell>
          <cell r="H318">
            <v>33094.047596605385</v>
          </cell>
          <cell r="I318">
            <v>33768.933153945698</v>
          </cell>
          <cell r="J318">
            <v>34299.834534546462</v>
          </cell>
        </row>
        <row r="319">
          <cell r="E319">
            <v>9076.8254199551538</v>
          </cell>
          <cell r="F319">
            <v>9656.6190781984405</v>
          </cell>
          <cell r="G319">
            <v>10304.604790559657</v>
          </cell>
          <cell r="H319">
            <v>10657.234348604577</v>
          </cell>
          <cell r="I319">
            <v>10874.566892231007</v>
          </cell>
          <cell r="J319">
            <v>11045.532393279007</v>
          </cell>
        </row>
        <row r="320">
          <cell r="E320">
            <v>12176.397182011728</v>
          </cell>
          <cell r="F320">
            <v>12518.473903849965</v>
          </cell>
          <cell r="G320">
            <v>13358.497950006589</v>
          </cell>
          <cell r="H320">
            <v>13815.633504838377</v>
          </cell>
          <cell r="I320">
            <v>14097.375153112276</v>
          </cell>
          <cell r="J320">
            <v>14319.008329899789</v>
          </cell>
        </row>
        <row r="321">
          <cell r="E321">
            <v>11289.728640747147</v>
          </cell>
          <cell r="F321">
            <v>11760.08613058757</v>
          </cell>
          <cell r="G321">
            <v>12549.220270295162</v>
          </cell>
          <cell r="H321">
            <v>12978.661873118843</v>
          </cell>
          <cell r="I321">
            <v>13243.3351931835</v>
          </cell>
          <cell r="J321">
            <v>13451.541502389873</v>
          </cell>
        </row>
        <row r="322">
          <cell r="E322">
            <v>4497.2852730815684</v>
          </cell>
          <cell r="F322">
            <v>5012.8570637905823</v>
          </cell>
          <cell r="G322">
            <v>5349.2335666992267</v>
          </cell>
          <cell r="H322">
            <v>5532.2874447317245</v>
          </cell>
          <cell r="I322">
            <v>5645.1071560289183</v>
          </cell>
          <cell r="J322">
            <v>5733.8572260744331</v>
          </cell>
        </row>
        <row r="323">
          <cell r="E323">
            <v>5134.2668356783388</v>
          </cell>
          <cell r="F323">
            <v>5451.9549626900616</v>
          </cell>
          <cell r="G323">
            <v>5817.7961428848876</v>
          </cell>
          <cell r="H323">
            <v>6016.8845042881694</v>
          </cell>
          <cell r="I323">
            <v>6139.586583575242</v>
          </cell>
          <cell r="J323">
            <v>6236.1106573053357</v>
          </cell>
        </row>
        <row r="324">
          <cell r="E324">
            <v>4743.6518639135838</v>
          </cell>
          <cell r="F324">
            <v>4855.0021108688215</v>
          </cell>
          <cell r="G324">
            <v>5180.7861120653833</v>
          </cell>
          <cell r="H324">
            <v>5358.0756204118416</v>
          </cell>
          <cell r="I324">
            <v>5467.3426371101596</v>
          </cell>
          <cell r="J324">
            <v>5553.2979659630646</v>
          </cell>
        </row>
        <row r="325">
          <cell r="E325">
            <v>5240.8773577745142</v>
          </cell>
          <cell r="F325">
            <v>5424.0660329545726</v>
          </cell>
          <cell r="G325">
            <v>5788.0357892219026</v>
          </cell>
          <cell r="H325">
            <v>5986.1057340461184</v>
          </cell>
          <cell r="I325">
            <v>6108.1801431321255</v>
          </cell>
          <cell r="J325">
            <v>6204.2104576275096</v>
          </cell>
        </row>
        <row r="326">
          <cell r="E326">
            <v>19657.097738646265</v>
          </cell>
          <cell r="F326">
            <v>21159.274861137921</v>
          </cell>
          <cell r="G326">
            <v>22579.120428505914</v>
          </cell>
          <cell r="H326">
            <v>23351.791037381794</v>
          </cell>
          <cell r="I326">
            <v>23828.003155683535</v>
          </cell>
          <cell r="J326">
            <v>24202.617293318312</v>
          </cell>
        </row>
        <row r="327">
          <cell r="E327">
            <v>2157.7517976369154</v>
          </cell>
          <cell r="F327">
            <v>2219.8600174464063</v>
          </cell>
          <cell r="G327">
            <v>2368.818733027797</v>
          </cell>
          <cell r="H327">
            <v>2449.8810852376923</v>
          </cell>
          <cell r="I327">
            <v>2499.8414098792068</v>
          </cell>
          <cell r="J327">
            <v>2539.142895944447</v>
          </cell>
        </row>
        <row r="328">
          <cell r="E328">
            <v>6470.7820805691354</v>
          </cell>
          <cell r="F328">
            <v>7074.9126142513223</v>
          </cell>
          <cell r="G328">
            <v>7549.658718774509</v>
          </cell>
          <cell r="H328">
            <v>7808.0124229195126</v>
          </cell>
          <cell r="I328">
            <v>7967.2409004993506</v>
          </cell>
          <cell r="J328">
            <v>8092.4986092451691</v>
          </cell>
        </row>
        <row r="329">
          <cell r="E329">
            <v>10054.381955265955</v>
          </cell>
          <cell r="F329">
            <v>11133.250201303419</v>
          </cell>
          <cell r="G329">
            <v>11880.321925285425</v>
          </cell>
          <cell r="H329">
            <v>12286.873438428633</v>
          </cell>
          <cell r="I329">
            <v>12537.439145275397</v>
          </cell>
          <cell r="J329">
            <v>12734.547645004446</v>
          </cell>
        </row>
        <row r="330">
          <cell r="E330">
            <v>12040.998660517518</v>
          </cell>
          <cell r="F330">
            <v>12612.394168617813</v>
          </cell>
          <cell r="G330">
            <v>13458.720522981683</v>
          </cell>
          <cell r="H330">
            <v>13919.285752442691</v>
          </cell>
          <cell r="I330">
            <v>14203.141176757123</v>
          </cell>
          <cell r="J330">
            <v>14426.437163788529</v>
          </cell>
        </row>
        <row r="331">
          <cell r="E331">
            <v>4348.9609845440873</v>
          </cell>
          <cell r="F331">
            <v>4650.8568066313101</v>
          </cell>
          <cell r="G331">
            <v>4962.9420961648848</v>
          </cell>
          <cell r="H331">
            <v>5132.7768558226689</v>
          </cell>
          <cell r="I331">
            <v>5237.4493640413584</v>
          </cell>
          <cell r="J331">
            <v>5319.7904047109014</v>
          </cell>
        </row>
        <row r="332">
          <cell r="E332">
            <v>3052.3651813367283</v>
          </cell>
          <cell r="F332">
            <v>3240.2665472272965</v>
          </cell>
          <cell r="G332">
            <v>3310.2108528392109</v>
          </cell>
          <cell r="H332">
            <v>3347.8121516903807</v>
          </cell>
          <cell r="I332">
            <v>3377.2628269908805</v>
          </cell>
          <cell r="J332">
            <v>3410.9185720631594</v>
          </cell>
        </row>
        <row r="333">
          <cell r="E333">
            <v>10698.038252860919</v>
          </cell>
          <cell r="F333">
            <v>11154.974496549377</v>
          </cell>
          <cell r="G333">
            <v>11395.765472818723</v>
          </cell>
          <cell r="H333">
            <v>11525.212085808274</v>
          </cell>
          <cell r="I333">
            <v>11626.599279452683</v>
          </cell>
          <cell r="J333">
            <v>11742.462888964961</v>
          </cell>
        </row>
        <row r="334">
          <cell r="E334">
            <v>2014.9044250847219</v>
          </cell>
          <cell r="F334">
            <v>2084.5857535444443</v>
          </cell>
          <cell r="G334">
            <v>2129.583564957496</v>
          </cell>
          <cell r="H334">
            <v>2153.7738995356772</v>
          </cell>
          <cell r="I334">
            <v>2172.7206303891057</v>
          </cell>
          <cell r="J334">
            <v>2194.372641320932</v>
          </cell>
        </row>
        <row r="335">
          <cell r="E335">
            <v>4118.1068367477801</v>
          </cell>
          <cell r="F335">
            <v>4294.5089191162142</v>
          </cell>
          <cell r="G335">
            <v>4387.2100719114333</v>
          </cell>
          <cell r="H335">
            <v>4437.0452045874417</v>
          </cell>
          <cell r="I335">
            <v>4476.077853879895</v>
          </cell>
          <cell r="J335">
            <v>4520.6837204917274</v>
          </cell>
        </row>
        <row r="336">
          <cell r="E336">
            <v>6615.2108606483062</v>
          </cell>
          <cell r="F336">
            <v>6946.5911643998297</v>
          </cell>
          <cell r="G336">
            <v>7096.5400924531623</v>
          </cell>
          <cell r="H336">
            <v>7177.151007191952</v>
          </cell>
          <cell r="I336">
            <v>7240.2883441505801</v>
          </cell>
          <cell r="J336">
            <v>7312.4406495065832</v>
          </cell>
        </row>
        <row r="337">
          <cell r="E337">
            <v>2211.354927787288</v>
          </cell>
          <cell r="F337">
            <v>2356.1136403897358</v>
          </cell>
          <cell r="G337">
            <v>2406.9726453875919</v>
          </cell>
          <cell r="H337">
            <v>2434.3138939633982</v>
          </cell>
          <cell r="I337">
            <v>2455.7285327848786</v>
          </cell>
          <cell r="J337">
            <v>2480.2008281613589</v>
          </cell>
        </row>
        <row r="338">
          <cell r="E338">
            <v>3507.4494943244204</v>
          </cell>
          <cell r="F338">
            <v>3794.3256935939271</v>
          </cell>
          <cell r="G338">
            <v>3876.2299048789428</v>
          </cell>
          <cell r="H338">
            <v>3920.2607190925387</v>
          </cell>
          <cell r="I338">
            <v>3954.747219618861</v>
          </cell>
          <cell r="J338">
            <v>3994.1578225441262</v>
          </cell>
        </row>
        <row r="339">
          <cell r="E339">
            <v>1635.9919240054844</v>
          </cell>
          <cell r="F339">
            <v>1757.031932600501</v>
          </cell>
          <cell r="G339">
            <v>1794.9591761381855</v>
          </cell>
          <cell r="H339">
            <v>1815.3484502382723</v>
          </cell>
          <cell r="I339">
            <v>1831.3180552647186</v>
          </cell>
          <cell r="J339">
            <v>1849.5678559973337</v>
          </cell>
        </row>
        <row r="340">
          <cell r="E340">
            <v>2434.7618779419604</v>
          </cell>
          <cell r="F340">
            <v>2570.7016121932197</v>
          </cell>
          <cell r="G340">
            <v>2626.1927073175216</v>
          </cell>
          <cell r="H340">
            <v>2656.0241172242081</v>
          </cell>
          <cell r="I340">
            <v>2679.3891390122944</v>
          </cell>
          <cell r="J340">
            <v>2706.0902998136817</v>
          </cell>
        </row>
        <row r="341">
          <cell r="E341">
            <v>8399.01897487108</v>
          </cell>
          <cell r="F341">
            <v>8306.9570471768493</v>
          </cell>
          <cell r="G341">
            <v>8486.2707961985052</v>
          </cell>
          <cell r="H341">
            <v>8582.6679196826863</v>
          </cell>
          <cell r="I341">
            <v>8658.1695770821188</v>
          </cell>
          <cell r="J341">
            <v>8744.4516235222163</v>
          </cell>
        </row>
        <row r="342">
          <cell r="E342">
            <v>1049.446689946376</v>
          </cell>
          <cell r="F342">
            <v>1068.0711041175296</v>
          </cell>
          <cell r="G342">
            <v>1091.1264579388308</v>
          </cell>
          <cell r="H342">
            <v>1103.5207656894038</v>
          </cell>
          <cell r="I342">
            <v>1113.2284285704493</v>
          </cell>
          <cell r="J342">
            <v>1124.322185295496</v>
          </cell>
        </row>
        <row r="343">
          <cell r="E343">
            <v>1842.7651489623133</v>
          </cell>
          <cell r="F343">
            <v>1679.8593944425284</v>
          </cell>
          <cell r="G343">
            <v>1716.1207936692294</v>
          </cell>
          <cell r="H343">
            <v>1735.6145279647703</v>
          </cell>
          <cell r="I343">
            <v>1750.8827143485585</v>
          </cell>
          <cell r="J343">
            <v>1768.3309454470186</v>
          </cell>
        </row>
        <row r="344">
          <cell r="E344">
            <v>6249.425180143031</v>
          </cell>
          <cell r="F344">
            <v>6513.8507273202431</v>
          </cell>
          <cell r="G344">
            <v>6654.4585320614742</v>
          </cell>
          <cell r="H344">
            <v>6730.0477603857498</v>
          </cell>
          <cell r="I344">
            <v>6789.2519338480806</v>
          </cell>
          <cell r="J344">
            <v>6856.9094849545363</v>
          </cell>
        </row>
        <row r="345">
          <cell r="E345">
            <v>4238.6924834288857</v>
          </cell>
          <cell r="F345">
            <v>4347.3989417162566</v>
          </cell>
          <cell r="G345">
            <v>4441.2417771016699</v>
          </cell>
          <cell r="H345">
            <v>4491.6906659354017</v>
          </cell>
          <cell r="I345">
            <v>4531.2040308910664</v>
          </cell>
          <cell r="J345">
            <v>4576.3592514191741</v>
          </cell>
        </row>
        <row r="346">
          <cell r="E346">
            <v>2346.3028031198842</v>
          </cell>
          <cell r="F346">
            <v>2481.7065717117925</v>
          </cell>
          <cell r="G346">
            <v>2535.2766223113149</v>
          </cell>
          <cell r="H346">
            <v>2564.0752995509069</v>
          </cell>
          <cell r="I346">
            <v>2586.6314483643873</v>
          </cell>
          <cell r="J346">
            <v>2612.4082424967105</v>
          </cell>
        </row>
        <row r="347">
          <cell r="E347">
            <v>6356.0805339837871</v>
          </cell>
          <cell r="F347">
            <v>6875.5508980696659</v>
          </cell>
          <cell r="G347">
            <v>7023.9663528650026</v>
          </cell>
          <cell r="H347">
            <v>7103.7528890393087</v>
          </cell>
          <cell r="I347">
            <v>7166.2445433707653</v>
          </cell>
          <cell r="J347">
            <v>7237.6589732900948</v>
          </cell>
        </row>
        <row r="348">
          <cell r="E348">
            <v>18618.272373760989</v>
          </cell>
          <cell r="F348">
            <v>19719.005922254848</v>
          </cell>
          <cell r="G348">
            <v>20144.659848093001</v>
          </cell>
          <cell r="H348">
            <v>20373.48677449668</v>
          </cell>
          <cell r="I348">
            <v>20552.712166050318</v>
          </cell>
          <cell r="J348">
            <v>20757.527981886844</v>
          </cell>
        </row>
        <row r="349">
          <cell r="E349">
            <v>3988.1404442878766</v>
          </cell>
          <cell r="F349">
            <v>4234.2762853519898</v>
          </cell>
          <cell r="G349">
            <v>4325.6772581520117</v>
          </cell>
          <cell r="H349">
            <v>4374.8134281872135</v>
          </cell>
          <cell r="I349">
            <v>4413.29862506684</v>
          </cell>
          <cell r="J349">
            <v>4457.2788721077341</v>
          </cell>
        </row>
        <row r="350">
          <cell r="E350">
            <v>8383.5264605215616</v>
          </cell>
          <cell r="F350">
            <v>8896.9491742519695</v>
          </cell>
          <cell r="G350">
            <v>9088.9984772915741</v>
          </cell>
          <cell r="H350">
            <v>9192.242096262049</v>
          </cell>
          <cell r="I350">
            <v>9273.1061725585369</v>
          </cell>
          <cell r="J350">
            <v>9365.5163027022663</v>
          </cell>
        </row>
        <row r="351">
          <cell r="E351">
            <v>8096.2134311179652</v>
          </cell>
          <cell r="F351">
            <v>8541.3215591051558</v>
          </cell>
          <cell r="G351">
            <v>8725.6942941108282</v>
          </cell>
          <cell r="H351">
            <v>8824.8110735012997</v>
          </cell>
          <cell r="I351">
            <v>8902.4428621853549</v>
          </cell>
          <cell r="J351">
            <v>8991.1591874579117</v>
          </cell>
        </row>
        <row r="352">
          <cell r="E352">
            <v>6415.130180671541</v>
          </cell>
          <cell r="F352">
            <v>7046.836248909296</v>
          </cell>
          <cell r="G352">
            <v>7198.949064632</v>
          </cell>
          <cell r="H352">
            <v>7280.7232618742701</v>
          </cell>
          <cell r="I352">
            <v>7344.7717230849712</v>
          </cell>
          <cell r="J352">
            <v>7417.9652461802643</v>
          </cell>
        </row>
        <row r="353">
          <cell r="E353">
            <v>6567.6572021517268</v>
          </cell>
          <cell r="F353">
            <v>7163.4477985928088</v>
          </cell>
          <cell r="G353">
            <v>7318.0777880572596</v>
          </cell>
          <cell r="H353">
            <v>7401.2051905575654</v>
          </cell>
          <cell r="I353">
            <v>7466.3135302800993</v>
          </cell>
          <cell r="J353">
            <v>7540.7182650246286</v>
          </cell>
        </row>
        <row r="354">
          <cell r="E354">
            <v>2558.2275555599081</v>
          </cell>
          <cell r="F354">
            <v>2725.8560460904337</v>
          </cell>
          <cell r="G354">
            <v>2784.696300607452</v>
          </cell>
          <cell r="H354">
            <v>2816.3281822197905</v>
          </cell>
          <cell r="I354">
            <v>2841.103397517435</v>
          </cell>
          <cell r="J354">
            <v>2869.4161041586381</v>
          </cell>
        </row>
        <row r="355">
          <cell r="E355">
            <v>3110.7084596662285</v>
          </cell>
          <cell r="F355">
            <v>3795.2512510295114</v>
          </cell>
          <cell r="G355">
            <v>3877.1754413721733</v>
          </cell>
          <cell r="H355">
            <v>3921.2169961101158</v>
          </cell>
          <cell r="I355">
            <v>3955.7119089973071</v>
          </cell>
          <cell r="J355">
            <v>3995.1321254295626</v>
          </cell>
        </row>
        <row r="356">
          <cell r="E356">
            <v>23644.858424846203</v>
          </cell>
          <cell r="F356">
            <v>25065.38371413124</v>
          </cell>
          <cell r="G356">
            <v>25606.444405660241</v>
          </cell>
          <cell r="H356">
            <v>25897.312755568299</v>
          </cell>
          <cell r="I356">
            <v>26125.131197751394</v>
          </cell>
          <cell r="J356">
            <v>26385.478348865712</v>
          </cell>
        </row>
        <row r="357">
          <cell r="E357">
            <v>1768.0097929190388</v>
          </cell>
          <cell r="F357">
            <v>1980.8213278342805</v>
          </cell>
          <cell r="G357">
            <v>2023.579283174465</v>
          </cell>
          <cell r="H357">
            <v>2046.5654954607353</v>
          </cell>
          <cell r="I357">
            <v>2064.5691148865112</v>
          </cell>
          <cell r="J357">
            <v>2085.1433536633704</v>
          </cell>
        </row>
        <row r="358">
          <cell r="E358">
            <v>4331.0206166998969</v>
          </cell>
          <cell r="F358">
            <v>4586.1247724276609</v>
          </cell>
          <cell r="G358">
            <v>4685.1207371057944</v>
          </cell>
          <cell r="H358">
            <v>4738.3398922658434</v>
          </cell>
          <cell r="I358">
            <v>4780.023028388061</v>
          </cell>
          <cell r="J358">
            <v>4827.657827550669</v>
          </cell>
        </row>
        <row r="359">
          <cell r="E359">
            <v>10448.34957904881</v>
          </cell>
          <cell r="F359">
            <v>10956.798508210984</v>
          </cell>
          <cell r="G359">
            <v>11193.311662982853</v>
          </cell>
          <cell r="H359">
            <v>11320.458565607834</v>
          </cell>
          <cell r="I359">
            <v>11420.044544259634</v>
          </cell>
          <cell r="J359">
            <v>11533.849755042747</v>
          </cell>
        </row>
        <row r="360">
          <cell r="E360">
            <v>11669.82251819522</v>
          </cell>
          <cell r="F360">
            <v>12452.322637825451</v>
          </cell>
          <cell r="G360">
            <v>12721.118135808021</v>
          </cell>
          <cell r="H360">
            <v>12865.619675441147</v>
          </cell>
          <cell r="I360">
            <v>12978.798423361584</v>
          </cell>
          <cell r="J360">
            <v>13108.137226249586</v>
          </cell>
        </row>
        <row r="361">
          <cell r="E361">
            <v>4577.4645885640293</v>
          </cell>
          <cell r="F361">
            <v>4782.792735992557</v>
          </cell>
          <cell r="G361">
            <v>4886.0339699863971</v>
          </cell>
          <cell r="H361">
            <v>4941.5353358117327</v>
          </cell>
          <cell r="I361">
            <v>4985.0059805393512</v>
          </cell>
          <cell r="J361">
            <v>5034.6835149983153</v>
          </cell>
        </row>
        <row r="362">
          <cell r="E362">
            <v>113793.83422565123</v>
          </cell>
          <cell r="F362">
            <v>112890.58579214702</v>
          </cell>
          <cell r="G362">
            <v>115327.43890847803</v>
          </cell>
          <cell r="H362">
            <v>116637.46467086059</v>
          </cell>
          <cell r="I362">
            <v>117663.5234651572</v>
          </cell>
          <cell r="J362">
            <v>118836.08650005072</v>
          </cell>
        </row>
        <row r="363">
          <cell r="E363">
            <v>241674.0875238663</v>
          </cell>
          <cell r="F363">
            <v>251628.97145520619</v>
          </cell>
          <cell r="G363">
            <v>257060.62759328994</v>
          </cell>
          <cell r="H363">
            <v>259980.62692587447</v>
          </cell>
          <cell r="I363">
            <v>262267.67431117903</v>
          </cell>
          <cell r="J363">
            <v>264881.27427052276</v>
          </cell>
        </row>
        <row r="364">
          <cell r="E364">
            <v>193663.59432825522</v>
          </cell>
          <cell r="F364">
            <v>200573.89365516565</v>
          </cell>
          <cell r="G364">
            <v>204903.47627163067</v>
          </cell>
          <cell r="H364">
            <v>207231.01285146055</v>
          </cell>
          <cell r="I364">
            <v>209054.02232605143</v>
          </cell>
          <cell r="J364">
            <v>211137.32742908038</v>
          </cell>
        </row>
        <row r="365">
          <cell r="E365">
            <v>305129.5967862503</v>
          </cell>
          <cell r="F365">
            <v>324378.29424837657</v>
          </cell>
          <cell r="G365">
            <v>331380.31529081037</v>
          </cell>
          <cell r="H365">
            <v>335144.52573618339</v>
          </cell>
          <cell r="I365">
            <v>338092.78930623247</v>
          </cell>
          <cell r="J365">
            <v>341462.01619515801</v>
          </cell>
        </row>
        <row r="366">
          <cell r="E366">
            <v>122935.48147664612</v>
          </cell>
          <cell r="F366">
            <v>129791.01820879393</v>
          </cell>
          <cell r="G366">
            <v>132592.68359988517</v>
          </cell>
          <cell r="H366">
            <v>134098.82847801025</v>
          </cell>
          <cell r="I366">
            <v>135278.49474264495</v>
          </cell>
          <cell r="J366">
            <v>136626.59785633622</v>
          </cell>
        </row>
        <row r="367">
          <cell r="E367">
            <v>97304.60825712829</v>
          </cell>
          <cell r="F367">
            <v>101016.56766501201</v>
          </cell>
          <cell r="G367">
            <v>103197.10854880883</v>
          </cell>
          <cell r="H367">
            <v>104369.34363945028</v>
          </cell>
          <cell r="I367">
            <v>105287.47987636541</v>
          </cell>
          <cell r="J367">
            <v>106336.71079606227</v>
          </cell>
        </row>
        <row r="368">
          <cell r="E368">
            <v>52652.492619003133</v>
          </cell>
          <cell r="F368">
            <v>53512.056690092148</v>
          </cell>
          <cell r="G368">
            <v>54667.166491246207</v>
          </cell>
          <cell r="H368">
            <v>55288.140971715002</v>
          </cell>
          <cell r="I368">
            <v>55774.510282162744</v>
          </cell>
          <cell r="J368">
            <v>56330.325093075822</v>
          </cell>
        </row>
        <row r="369">
          <cell r="E369">
            <v>53202.725546284404</v>
          </cell>
          <cell r="F369">
            <v>55852.148444847502</v>
          </cell>
          <cell r="G369">
            <v>57057.771403011626</v>
          </cell>
          <cell r="H369">
            <v>57705.901207935131</v>
          </cell>
          <cell r="I369">
            <v>58213.539534816613</v>
          </cell>
          <cell r="J369">
            <v>58793.660226247819</v>
          </cell>
        </row>
        <row r="370">
          <cell r="E370">
            <v>83849.131310526733</v>
          </cell>
          <cell r="F370">
            <v>87762.632102490577</v>
          </cell>
          <cell r="G370">
            <v>89657.073893501671</v>
          </cell>
          <cell r="H370">
            <v>90675.505219922896</v>
          </cell>
          <cell r="I370">
            <v>91473.17687560177</v>
          </cell>
          <cell r="J370">
            <v>92384.742862492916</v>
          </cell>
        </row>
        <row r="371">
          <cell r="E371">
            <v>915506.0462856224</v>
          </cell>
          <cell r="F371">
            <v>916732.24774704711</v>
          </cell>
          <cell r="G371">
            <v>936520.80512840964</v>
          </cell>
          <cell r="H371">
            <v>947158.91860198707</v>
          </cell>
          <cell r="I371">
            <v>955491.06763120752</v>
          </cell>
          <cell r="J371">
            <v>965012.90985622862</v>
          </cell>
        </row>
        <row r="372">
          <cell r="E372">
            <v>93384.731885200032</v>
          </cell>
          <cell r="F372">
            <v>94748.106386728468</v>
          </cell>
          <cell r="G372">
            <v>96793.336435760808</v>
          </cell>
          <cell r="H372">
            <v>97892.829891593443</v>
          </cell>
          <cell r="I372">
            <v>98753.992291618983</v>
          </cell>
          <cell r="J372">
            <v>99738.11445198927</v>
          </cell>
        </row>
        <row r="373">
          <cell r="E373">
            <v>181362.06342584142</v>
          </cell>
          <cell r="F373">
            <v>188298.05965043482</v>
          </cell>
          <cell r="G373">
            <v>192362.65644775398</v>
          </cell>
          <cell r="H373">
            <v>194547.73952990657</v>
          </cell>
          <cell r="I373">
            <v>196259.1743559163</v>
          </cell>
          <cell r="J373">
            <v>198214.97379427508</v>
          </cell>
        </row>
        <row r="374">
          <cell r="E374">
            <v>184491.65940106942</v>
          </cell>
          <cell r="F374">
            <v>191998.98376996862</v>
          </cell>
          <cell r="G374">
            <v>196143.46861473398</v>
          </cell>
          <cell r="H374">
            <v>198371.4986433232</v>
          </cell>
          <cell r="I374">
            <v>200116.57104604691</v>
          </cell>
          <cell r="J374">
            <v>202110.81095122633</v>
          </cell>
        </row>
        <row r="375">
          <cell r="E375">
            <v>183298.93539400186</v>
          </cell>
          <cell r="F375">
            <v>185828.23900691856</v>
          </cell>
          <cell r="G375">
            <v>189839.52232296116</v>
          </cell>
          <cell r="H375">
            <v>191995.9446567549</v>
          </cell>
          <cell r="I375">
            <v>193684.93136475873</v>
          </cell>
          <cell r="J375">
            <v>195615.07746480696</v>
          </cell>
        </row>
        <row r="376">
          <cell r="E376">
            <v>109398.75606502348</v>
          </cell>
          <cell r="F376">
            <v>112175.34455376808</v>
          </cell>
          <cell r="G376">
            <v>114596.75849216906</v>
          </cell>
          <cell r="H376">
            <v>115898.48432022121</v>
          </cell>
          <cell r="I376">
            <v>116918.04231059754</v>
          </cell>
          <cell r="J376">
            <v>118083.17633419423</v>
          </cell>
        </row>
        <row r="377">
          <cell r="E377">
            <v>35237.472310891317</v>
          </cell>
          <cell r="F377">
            <v>36235.559375379285</v>
          </cell>
          <cell r="G377">
            <v>37017.739175105628</v>
          </cell>
          <cell r="H377">
            <v>37438.230538163036</v>
          </cell>
          <cell r="I377">
            <v>37767.57433687288</v>
          </cell>
          <cell r="J377">
            <v>38143.942987758332</v>
          </cell>
        </row>
        <row r="378">
          <cell r="E378">
            <v>96154.979913717601</v>
          </cell>
          <cell r="F378">
            <v>101053.3696432092</v>
          </cell>
          <cell r="G378">
            <v>103234.70493350702</v>
          </cell>
          <cell r="H378">
            <v>104407.36708845332</v>
          </cell>
          <cell r="I378">
            <v>105325.83781732907</v>
          </cell>
          <cell r="J378">
            <v>106375.45098891117</v>
          </cell>
        </row>
        <row r="379">
          <cell r="E379">
            <v>11724.512810961995</v>
          </cell>
          <cell r="F379">
            <v>11912.293845486545</v>
          </cell>
          <cell r="G379">
            <v>12169.432296636685</v>
          </cell>
          <cell r="H379">
            <v>12307.667134529996</v>
          </cell>
          <cell r="I379">
            <v>12415.937578647556</v>
          </cell>
          <cell r="J379">
            <v>12539.667253057469</v>
          </cell>
        </row>
        <row r="380">
          <cell r="E380">
            <v>14903.417526223384</v>
          </cell>
          <cell r="F380">
            <v>15510.726626091084</v>
          </cell>
          <cell r="G380">
            <v>15845.540749431188</v>
          </cell>
          <cell r="H380">
            <v>16025.533184857684</v>
          </cell>
          <cell r="I380">
            <v>16166.509665305166</v>
          </cell>
          <cell r="J380">
            <v>16327.615257578194</v>
          </cell>
        </row>
        <row r="381">
          <cell r="E381">
            <v>46703.018672333696</v>
          </cell>
          <cell r="F381">
            <v>48506.409877781436</v>
          </cell>
          <cell r="G381">
            <v>49553.467922907847</v>
          </cell>
          <cell r="H381">
            <v>50116.354953165435</v>
          </cell>
          <cell r="I381">
            <v>50557.228105568873</v>
          </cell>
          <cell r="J381">
            <v>51061.050658875494</v>
          </cell>
        </row>
        <row r="382">
          <cell r="E382">
            <v>7445.8614577003818</v>
          </cell>
          <cell r="F382">
            <v>7472.583206988148</v>
          </cell>
          <cell r="G382">
            <v>7633.8861849753403</v>
          </cell>
          <cell r="H382">
            <v>7720.6009136129042</v>
          </cell>
          <cell r="I382">
            <v>7788.5189748209523</v>
          </cell>
          <cell r="J382">
            <v>7866.1346128495561</v>
          </cell>
        </row>
        <row r="383">
          <cell r="E383">
            <v>21351.101515621711</v>
          </cell>
          <cell r="F383">
            <v>22266.593785333735</v>
          </cell>
          <cell r="G383">
            <v>22747.239873536084</v>
          </cell>
          <cell r="H383">
            <v>23005.629989014815</v>
          </cell>
          <cell r="I383">
            <v>23208.010322256574</v>
          </cell>
          <cell r="J383">
            <v>23439.287222827748</v>
          </cell>
        </row>
        <row r="384">
          <cell r="E384">
            <v>28439.588246859523</v>
          </cell>
          <cell r="F384">
            <v>29799.499690097928</v>
          </cell>
          <cell r="G384">
            <v>30442.750880401978</v>
          </cell>
          <cell r="H384">
            <v>30788.5557322965</v>
          </cell>
          <cell r="I384">
            <v>31059.402397747956</v>
          </cell>
          <cell r="J384">
            <v>31368.921491388443</v>
          </cell>
        </row>
        <row r="385">
          <cell r="E385">
            <v>34344.067907591467</v>
          </cell>
          <cell r="F385">
            <v>35336.682822524359</v>
          </cell>
          <cell r="G385">
            <v>36099.459497413918</v>
          </cell>
          <cell r="H385">
            <v>36509.519951346549</v>
          </cell>
          <cell r="I385">
            <v>36830.693890846502</v>
          </cell>
          <cell r="J385">
            <v>37197.726161630686</v>
          </cell>
        </row>
        <row r="386">
          <cell r="E386">
            <v>211128.69791964962</v>
          </cell>
          <cell r="F386">
            <v>203021.30035359689</v>
          </cell>
          <cell r="G386">
            <v>207403.71262452914</v>
          </cell>
          <cell r="H386">
            <v>209759.64985268126</v>
          </cell>
          <cell r="I386">
            <v>211604.90372567368</v>
          </cell>
          <cell r="J386">
            <v>213713.62935961576</v>
          </cell>
        </row>
        <row r="387">
          <cell r="E387">
            <v>4478.7909070374217</v>
          </cell>
          <cell r="F387">
            <v>4439.1149534186734</v>
          </cell>
          <cell r="G387">
            <v>4534.9375681396823</v>
          </cell>
          <cell r="H387">
            <v>4586.4507648367326</v>
          </cell>
          <cell r="I387">
            <v>4626.797733584287</v>
          </cell>
          <cell r="J387">
            <v>4672.9055827507837</v>
          </cell>
        </row>
        <row r="388">
          <cell r="E388">
            <v>59617.261003593463</v>
          </cell>
          <cell r="F388">
            <v>61553.175461771643</v>
          </cell>
          <cell r="G388">
            <v>62881.86063415846</v>
          </cell>
          <cell r="H388">
            <v>63596.147348551458</v>
          </cell>
          <cell r="I388">
            <v>64155.602121119642</v>
          </cell>
          <cell r="J388">
            <v>64794.937790434669</v>
          </cell>
        </row>
        <row r="389">
          <cell r="E389">
            <v>108904.97726114842</v>
          </cell>
          <cell r="F389">
            <v>114214.65173806103</v>
          </cell>
          <cell r="G389">
            <v>116680.08610590994</v>
          </cell>
          <cell r="H389">
            <v>118005.4768386137</v>
          </cell>
          <cell r="I389">
            <v>119043.57002442756</v>
          </cell>
          <cell r="J389">
            <v>120229.88576308328</v>
          </cell>
        </row>
        <row r="390">
          <cell r="E390">
            <v>84652.136714722306</v>
          </cell>
          <cell r="F390">
            <v>88035.947539828863</v>
          </cell>
          <cell r="G390">
            <v>89936.28911044111</v>
          </cell>
          <cell r="H390">
            <v>90957.892094283176</v>
          </cell>
          <cell r="I390">
            <v>91758.047904917315</v>
          </cell>
          <cell r="J390">
            <v>92672.45274304162</v>
          </cell>
        </row>
        <row r="391">
          <cell r="E391">
            <v>38462.167802680051</v>
          </cell>
          <cell r="F391">
            <v>39945.567434545206</v>
          </cell>
          <cell r="G391">
            <v>40807.831367391707</v>
          </cell>
          <cell r="H391">
            <v>41271.375090413865</v>
          </cell>
          <cell r="I391">
            <v>41634.439029464083</v>
          </cell>
          <cell r="J391">
            <v>42049.342499518105</v>
          </cell>
        </row>
        <row r="392">
          <cell r="E392">
            <v>17484.228013753411</v>
          </cell>
          <cell r="F392">
            <v>18801.643104435741</v>
          </cell>
          <cell r="G392">
            <v>19207.4948614241</v>
          </cell>
          <cell r="H392">
            <v>19425.676356976641</v>
          </cell>
          <cell r="I392">
            <v>19596.563868270561</v>
          </cell>
          <cell r="J392">
            <v>19791.851292326566</v>
          </cell>
        </row>
        <row r="393">
          <cell r="E393">
            <v>95239.0707721832</v>
          </cell>
          <cell r="F393">
            <v>101211.52376931076</v>
          </cell>
          <cell r="G393">
            <v>103396.27297027568</v>
          </cell>
          <cell r="H393">
            <v>104570.77040650933</v>
          </cell>
          <cell r="I393">
            <v>105490.67859299769</v>
          </cell>
          <cell r="J393">
            <v>106541.93446738608</v>
          </cell>
        </row>
        <row r="394">
          <cell r="E394">
            <v>37784.547266713242</v>
          </cell>
          <cell r="F394">
            <v>39520.259813532088</v>
          </cell>
          <cell r="G394">
            <v>40373.343067632057</v>
          </cell>
          <cell r="H394">
            <v>40831.951357495149</v>
          </cell>
          <cell r="I394">
            <v>41191.149689668062</v>
          </cell>
          <cell r="J394">
            <v>41601.635608060373</v>
          </cell>
        </row>
        <row r="395">
          <cell r="E395">
            <v>109984.45291095572</v>
          </cell>
          <cell r="F395">
            <v>116660.96834041165</v>
          </cell>
          <cell r="G395">
            <v>119179.20883194341</v>
          </cell>
          <cell r="H395">
            <v>120532.98756307535</v>
          </cell>
          <cell r="I395">
            <v>121593.31523944362</v>
          </cell>
          <cell r="J395">
            <v>122805.04018648843</v>
          </cell>
        </row>
        <row r="396">
          <cell r="E396">
            <v>57408.394102848266</v>
          </cell>
          <cell r="F396">
            <v>60645.220208271341</v>
          </cell>
          <cell r="G396">
            <v>61954.30628323603</v>
          </cell>
          <cell r="H396">
            <v>62658.05673577133</v>
          </cell>
          <cell r="I396">
            <v>63209.25913312022</v>
          </cell>
          <cell r="J396">
            <v>63839.164124401985</v>
          </cell>
        </row>
        <row r="397">
          <cell r="E397">
            <v>38546.753259191217</v>
          </cell>
          <cell r="F397">
            <v>41010.668234108452</v>
          </cell>
          <cell r="G397">
            <v>41895.923403862886</v>
          </cell>
          <cell r="H397">
            <v>42371.826966079519</v>
          </cell>
          <cell r="I397">
            <v>42744.571571011096</v>
          </cell>
          <cell r="J397">
            <v>43170.537946065044</v>
          </cell>
        </row>
        <row r="398">
          <cell r="E398">
            <v>29368.976648949349</v>
          </cell>
          <cell r="F398">
            <v>30857.611000977402</v>
          </cell>
          <cell r="G398">
            <v>31523.702553276646</v>
          </cell>
          <cell r="H398">
            <v>31881.786135651604</v>
          </cell>
          <cell r="I398">
            <v>32162.249939753321</v>
          </cell>
          <cell r="J398">
            <v>32482.759340523804</v>
          </cell>
        </row>
        <row r="399">
          <cell r="E399">
            <v>13011.019659705755</v>
          </cell>
          <cell r="F399">
            <v>14078.875102677277</v>
          </cell>
          <cell r="G399">
            <v>14382.781317953386</v>
          </cell>
          <cell r="H399">
            <v>14546.157997775314</v>
          </cell>
          <cell r="I399">
            <v>14674.120427162501</v>
          </cell>
          <cell r="J399">
            <v>14820.353776936032</v>
          </cell>
        </row>
        <row r="400">
          <cell r="E400">
            <v>10426.358979809704</v>
          </cell>
          <cell r="F400">
            <v>10804.253555431276</v>
          </cell>
          <cell r="G400">
            <v>11037.473878998901</v>
          </cell>
          <cell r="H400">
            <v>11162.850591340426</v>
          </cell>
          <cell r="I400">
            <v>11261.050093970094</v>
          </cell>
          <cell r="J400">
            <v>11373.270862866102</v>
          </cell>
        </row>
        <row r="401">
          <cell r="E401">
            <v>200752.71486209461</v>
          </cell>
          <cell r="F401">
            <v>194322.20893377194</v>
          </cell>
          <cell r="G401">
            <v>198516.8428537735</v>
          </cell>
          <cell r="H401">
            <v>200771.83248041105</v>
          </cell>
          <cell r="I401">
            <v>202538.02059968212</v>
          </cell>
          <cell r="J401">
            <v>204556.39119680275</v>
          </cell>
        </row>
        <row r="402">
          <cell r="E402">
            <v>21232.99726901481</v>
          </cell>
          <cell r="F402">
            <v>21829.422291207557</v>
          </cell>
          <cell r="G402">
            <v>22300.631607420841</v>
          </cell>
          <cell r="H402">
            <v>22553.948616795409</v>
          </cell>
          <cell r="I402">
            <v>22752.355512810173</v>
          </cell>
          <cell r="J402">
            <v>22979.091634977864</v>
          </cell>
        </row>
        <row r="403">
          <cell r="E403">
            <v>18143.958806293438</v>
          </cell>
          <cell r="F403">
            <v>19155.916691399929</v>
          </cell>
          <cell r="G403">
            <v>19569.415788406674</v>
          </cell>
          <cell r="H403">
            <v>19791.708410875581</v>
          </cell>
          <cell r="I403">
            <v>19965.815903064642</v>
          </cell>
          <cell r="J403">
            <v>20164.783068078657</v>
          </cell>
        </row>
        <row r="404">
          <cell r="E404">
            <v>16120.352352941316</v>
          </cell>
          <cell r="F404">
            <v>16225.267360197362</v>
          </cell>
          <cell r="G404">
            <v>16575.505540401326</v>
          </cell>
          <cell r="H404">
            <v>16763.789781237301</v>
          </cell>
          <cell r="I404">
            <v>16911.260698744958</v>
          </cell>
          <cell r="J404">
            <v>17079.788026372262</v>
          </cell>
        </row>
        <row r="405">
          <cell r="E405">
            <v>31537.168101515857</v>
          </cell>
          <cell r="F405">
            <v>32967.067021379604</v>
          </cell>
          <cell r="G405">
            <v>33678.693233996266</v>
          </cell>
          <cell r="H405">
            <v>34061.255755088292</v>
          </cell>
          <cell r="I405">
            <v>34360.892335074983</v>
          </cell>
          <cell r="J405">
            <v>34703.312067304025</v>
          </cell>
        </row>
        <row r="406">
          <cell r="E406">
            <v>9085.5142845360006</v>
          </cell>
          <cell r="F406">
            <v>9661.1688097935548</v>
          </cell>
          <cell r="G406">
            <v>9869.7145371130337</v>
          </cell>
          <cell r="H406">
            <v>9981.8264545660895</v>
          </cell>
          <cell r="I406">
            <v>10069.636497812075</v>
          </cell>
          <cell r="J406">
            <v>10169.984364206246</v>
          </cell>
        </row>
        <row r="407">
          <cell r="E407">
            <v>23962.583996368659</v>
          </cell>
          <cell r="F407">
            <v>24211.488621237673</v>
          </cell>
          <cell r="G407">
            <v>24734.117156501947</v>
          </cell>
          <cell r="H407">
            <v>25015.076579441356</v>
          </cell>
          <cell r="I407">
            <v>25235.133997413952</v>
          </cell>
          <cell r="J407">
            <v>25486.611978308465</v>
          </cell>
        </row>
        <row r="408">
          <cell r="E408">
            <v>25059.424707246835</v>
          </cell>
          <cell r="F408">
            <v>27553.226764457741</v>
          </cell>
          <cell r="G408">
            <v>28147.98996844684</v>
          </cell>
          <cell r="H408">
            <v>28467.728205651725</v>
          </cell>
          <cell r="I408">
            <v>28718.15857089913</v>
          </cell>
          <cell r="J408">
            <v>29004.346254037977</v>
          </cell>
        </row>
        <row r="409">
          <cell r="E409">
            <v>22691.474598801156</v>
          </cell>
          <cell r="F409">
            <v>23062.543489417068</v>
          </cell>
          <cell r="G409">
            <v>23560.370926296353</v>
          </cell>
          <cell r="H409">
            <v>23827.997548172792</v>
          </cell>
          <cell r="I409">
            <v>24037.612241905834</v>
          </cell>
          <cell r="J409">
            <v>24277.156450101407</v>
          </cell>
        </row>
        <row r="410">
          <cell r="E410">
            <v>64630.662931928848</v>
          </cell>
          <cell r="F410">
            <v>66253.537644741649</v>
          </cell>
          <cell r="G410">
            <v>67683.684707445369</v>
          </cell>
          <cell r="H410">
            <v>68452.516231833055</v>
          </cell>
          <cell r="I410">
            <v>69054.692440563289</v>
          </cell>
          <cell r="J410">
            <v>69742.849461168909</v>
          </cell>
        </row>
        <row r="411">
          <cell r="E411">
            <v>16508.455602488728</v>
          </cell>
          <cell r="F411">
            <v>17206.957578590311</v>
          </cell>
          <cell r="G411">
            <v>17578.386497164316</v>
          </cell>
          <cell r="H411">
            <v>17778.062648740681</v>
          </cell>
          <cell r="I411">
            <v>17934.456116120753</v>
          </cell>
          <cell r="J411">
            <v>18113.17998630054</v>
          </cell>
        </row>
        <row r="412">
          <cell r="E412">
            <v>13865.919632727308</v>
          </cell>
          <cell r="F412">
            <v>15240.204543568147</v>
          </cell>
          <cell r="G412">
            <v>15569.179184588209</v>
          </cell>
          <cell r="H412">
            <v>15746.032377757152</v>
          </cell>
          <cell r="I412">
            <v>15884.55009195875</v>
          </cell>
          <cell r="J412">
            <v>16042.845846796148</v>
          </cell>
        </row>
        <row r="413">
          <cell r="E413">
            <v>16087.122472048894</v>
          </cell>
          <cell r="F413">
            <v>17102.317887647292</v>
          </cell>
          <cell r="G413">
            <v>17471.488056696908</v>
          </cell>
          <cell r="H413">
            <v>17669.949929067068</v>
          </cell>
          <cell r="I413">
            <v>17825.392329762788</v>
          </cell>
          <cell r="J413">
            <v>18003.0293366517</v>
          </cell>
        </row>
        <row r="414">
          <cell r="E414">
            <v>6419.8107041211397</v>
          </cell>
          <cell r="F414">
            <v>6869.4079941159298</v>
          </cell>
          <cell r="G414">
            <v>7017.690848353498</v>
          </cell>
          <cell r="H414">
            <v>7097.4060999084641</v>
          </cell>
          <cell r="I414">
            <v>7159.8419215893937</v>
          </cell>
          <cell r="J414">
            <v>7231.1925468783147</v>
          </cell>
        </row>
        <row r="415">
          <cell r="E415">
            <v>13948.112521449044</v>
          </cell>
          <cell r="F415">
            <v>14564.514769650115</v>
          </cell>
          <cell r="G415">
            <v>14878.9039895769</v>
          </cell>
          <cell r="H415">
            <v>15047.916218816037</v>
          </cell>
          <cell r="I415">
            <v>15180.292611047515</v>
          </cell>
          <cell r="J415">
            <v>15331.570164620456</v>
          </cell>
        </row>
        <row r="416">
          <cell r="E416">
            <v>379227.06534240645</v>
          </cell>
          <cell r="F416">
            <v>373576.74559249362</v>
          </cell>
          <cell r="G416">
            <v>381640.76306833519</v>
          </cell>
          <cell r="H416">
            <v>385975.89125922142</v>
          </cell>
          <cell r="I416">
            <v>389371.31792363472</v>
          </cell>
          <cell r="J416">
            <v>393251.55540760077</v>
          </cell>
        </row>
        <row r="417">
          <cell r="E417">
            <v>34037.835343295657</v>
          </cell>
          <cell r="F417">
            <v>35039.839825235227</v>
          </cell>
          <cell r="G417">
            <v>35796.208855254059</v>
          </cell>
          <cell r="H417">
            <v>36202.824628914161</v>
          </cell>
          <cell r="I417">
            <v>36521.300572245913</v>
          </cell>
          <cell r="J417">
            <v>36885.249617592424</v>
          </cell>
        </row>
        <row r="418">
          <cell r="E418">
            <v>29094.879183116907</v>
          </cell>
          <cell r="F418">
            <v>29553.348999801168</v>
          </cell>
          <cell r="G418">
            <v>30191.286787995312</v>
          </cell>
          <cell r="H418">
            <v>30534.23521263813</v>
          </cell>
          <cell r="I418">
            <v>30802.844622620243</v>
          </cell>
          <cell r="J418">
            <v>31109.807017680156</v>
          </cell>
        </row>
        <row r="419">
          <cell r="E419">
            <v>19970.396851400299</v>
          </cell>
          <cell r="F419">
            <v>20302.150221566077</v>
          </cell>
          <cell r="G419">
            <v>20740.391884398206</v>
          </cell>
          <cell r="H419">
            <v>20975.985841461919</v>
          </cell>
          <cell r="I419">
            <v>21160.511412232921</v>
          </cell>
          <cell r="J419">
            <v>21371.384185295628</v>
          </cell>
        </row>
        <row r="420">
          <cell r="E420">
            <v>44901.080100636194</v>
          </cell>
          <cell r="F420">
            <v>46427.705749592373</v>
          </cell>
          <cell r="G420">
            <v>47429.892943910781</v>
          </cell>
          <cell r="H420">
            <v>47968.657892232215</v>
          </cell>
          <cell r="I420">
            <v>48390.637771680216</v>
          </cell>
          <cell r="J420">
            <v>48872.869404857483</v>
          </cell>
        </row>
        <row r="421">
          <cell r="E421">
            <v>16268.942710609072</v>
          </cell>
          <cell r="F421">
            <v>17027.211803868759</v>
          </cell>
          <cell r="G421">
            <v>17394.760735035456</v>
          </cell>
          <cell r="H421">
            <v>17592.351047532215</v>
          </cell>
          <cell r="I421">
            <v>17747.110811520666</v>
          </cell>
          <cell r="J421">
            <v>17923.967712460832</v>
          </cell>
        </row>
        <row r="422">
          <cell r="E422">
            <v>1010.258604848666</v>
          </cell>
          <cell r="F422">
            <v>1313.7323456055626</v>
          </cell>
          <cell r="G422">
            <v>1342.0905363080903</v>
          </cell>
          <cell r="H422">
            <v>1357.3355915582001</v>
          </cell>
          <cell r="I422">
            <v>1369.2760613245844</v>
          </cell>
          <cell r="J422">
            <v>1382.9214328619173</v>
          </cell>
        </row>
        <row r="423">
          <cell r="E423">
            <v>1143.8430977535472</v>
          </cell>
          <cell r="F423">
            <v>1258.8807005415063</v>
          </cell>
          <cell r="G423">
            <v>1286.054865124652</v>
          </cell>
          <cell r="H423">
            <v>1300.6634007957487</v>
          </cell>
          <cell r="I423">
            <v>1312.1053257773333</v>
          </cell>
          <cell r="J423">
            <v>1325.1809685728595</v>
          </cell>
        </row>
        <row r="424">
          <cell r="E424">
            <v>1015.1221286102663</v>
          </cell>
          <cell r="F424">
            <v>1258.8807005415063</v>
          </cell>
          <cell r="G424">
            <v>1286.054865124652</v>
          </cell>
          <cell r="H424">
            <v>1300.6634007957487</v>
          </cell>
          <cell r="I424">
            <v>1312.1053257773333</v>
          </cell>
          <cell r="J424">
            <v>1325.1809685728595</v>
          </cell>
        </row>
        <row r="425">
          <cell r="E425">
            <v>1781.6550800549655</v>
          </cell>
          <cell r="F425">
            <v>2490.3355785509843</v>
          </cell>
          <cell r="G425">
            <v>2544.0918946575848</v>
          </cell>
          <cell r="H425">
            <v>2572.9907062102711</v>
          </cell>
          <cell r="I425">
            <v>2595.6252837810416</v>
          </cell>
          <cell r="J425">
            <v>2621.4917050011904</v>
          </cell>
        </row>
        <row r="426">
          <cell r="E426">
            <v>1036.8681922585713</v>
          </cell>
          <cell r="F426">
            <v>1860.8952282802309</v>
          </cell>
          <cell r="G426">
            <v>1901.0644620952585</v>
          </cell>
          <cell r="H426">
            <v>1922.6590058123968</v>
          </cell>
          <cell r="I426">
            <v>1939.5726208923743</v>
          </cell>
          <cell r="J426">
            <v>1958.90122071476</v>
          </cell>
        </row>
        <row r="427">
          <cell r="E427">
            <v>761.26811523058677</v>
          </cell>
          <cell r="F427">
            <v>1286.3065230735344</v>
          </cell>
          <cell r="G427">
            <v>1314.0727007163712</v>
          </cell>
          <cell r="H427">
            <v>1328.9994961769744</v>
          </cell>
          <cell r="I427">
            <v>1340.6906935509587</v>
          </cell>
          <cell r="J427">
            <v>1354.0512007173884</v>
          </cell>
        </row>
        <row r="428">
          <cell r="E428">
            <v>695.04821495092369</v>
          </cell>
          <cell r="F428">
            <v>1209.5142199838554</v>
          </cell>
          <cell r="G428">
            <v>1235.6227610595574</v>
          </cell>
          <cell r="H428">
            <v>1249.6584291095419</v>
          </cell>
          <cell r="I428">
            <v>1260.6516637848076</v>
          </cell>
          <cell r="J428">
            <v>1273.2145507127073</v>
          </cell>
        </row>
        <row r="429">
          <cell r="E429">
            <v>746.05263894864879</v>
          </cell>
          <cell r="F429">
            <v>1212.2568022370583</v>
          </cell>
          <cell r="G429">
            <v>1238.4245446187292</v>
          </cell>
          <cell r="H429">
            <v>1252.4920386476647</v>
          </cell>
          <cell r="I429">
            <v>1263.51020056217</v>
          </cell>
          <cell r="J429">
            <v>1276.1015739271602</v>
          </cell>
        </row>
        <row r="430">
          <cell r="E430">
            <v>742.10210000797645</v>
          </cell>
          <cell r="F430">
            <v>1209.5142199838554</v>
          </cell>
          <cell r="G430">
            <v>1235.6227610595574</v>
          </cell>
          <cell r="H430">
            <v>1249.6584291095419</v>
          </cell>
          <cell r="I430">
            <v>1260.6516637848076</v>
          </cell>
          <cell r="J430">
            <v>1273.2145507127073</v>
          </cell>
        </row>
        <row r="431">
          <cell r="E431">
            <v>1721.6828653145192</v>
          </cell>
          <cell r="F431">
            <v>1258.8807005415063</v>
          </cell>
          <cell r="G431">
            <v>1286.054865124652</v>
          </cell>
          <cell r="H431">
            <v>1300.6634007957487</v>
          </cell>
          <cell r="I431">
            <v>1312.1053257773333</v>
          </cell>
          <cell r="J431">
            <v>1325.1809685728595</v>
          </cell>
        </row>
        <row r="432">
          <cell r="E432">
            <v>713.11062092912539</v>
          </cell>
          <cell r="F432">
            <v>1286.3065230735344</v>
          </cell>
          <cell r="G432">
            <v>1314.0727007163712</v>
          </cell>
          <cell r="H432">
            <v>1328.9994961769744</v>
          </cell>
          <cell r="I432">
            <v>1340.6906935509587</v>
          </cell>
          <cell r="J432">
            <v>1354.0512007173884</v>
          </cell>
        </row>
        <row r="433">
          <cell r="E433">
            <v>876.56900438043681</v>
          </cell>
          <cell r="F433">
            <v>1258.8807005415063</v>
          </cell>
          <cell r="G433">
            <v>1286.054865124652</v>
          </cell>
          <cell r="H433">
            <v>1300.6634007957487</v>
          </cell>
          <cell r="I433">
            <v>1312.1053257773333</v>
          </cell>
          <cell r="J433">
            <v>1325.1809685728595</v>
          </cell>
        </row>
        <row r="434">
          <cell r="E434">
            <v>912.73728916309699</v>
          </cell>
          <cell r="F434">
            <v>1258.8807005415063</v>
          </cell>
          <cell r="G434">
            <v>1286.054865124652</v>
          </cell>
          <cell r="H434">
            <v>1300.6634007957487</v>
          </cell>
          <cell r="I434">
            <v>1312.1053257773333</v>
          </cell>
          <cell r="J434">
            <v>1325.1809685728595</v>
          </cell>
        </row>
        <row r="435">
          <cell r="E435">
            <v>904.10907143408508</v>
          </cell>
          <cell r="F435">
            <v>1258.8807005415063</v>
          </cell>
          <cell r="G435">
            <v>1286.054865124652</v>
          </cell>
          <cell r="H435">
            <v>1300.6634007957487</v>
          </cell>
          <cell r="I435">
            <v>1312.1053257773333</v>
          </cell>
          <cell r="J435">
            <v>1325.1809685728595</v>
          </cell>
        </row>
        <row r="436">
          <cell r="E436">
            <v>728.38438129031533</v>
          </cell>
          <cell r="F436">
            <v>1258.8807005415063</v>
          </cell>
          <cell r="G436">
            <v>1286.054865124652</v>
          </cell>
          <cell r="H436">
            <v>1300.6634007957487</v>
          </cell>
          <cell r="I436">
            <v>1312.1053257773333</v>
          </cell>
          <cell r="J436">
            <v>1325.1809685728595</v>
          </cell>
        </row>
        <row r="437">
          <cell r="E437">
            <v>0</v>
          </cell>
          <cell r="F437">
            <v>32070.760379721687</v>
          </cell>
          <cell r="G437">
            <v>38710.20263077008</v>
          </cell>
          <cell r="H437">
            <v>40018.830092176147</v>
          </cell>
          <cell r="I437">
            <v>41584.08596897847</v>
          </cell>
          <cell r="J437">
            <v>43431.870935999592</v>
          </cell>
        </row>
        <row r="438">
          <cell r="E438">
            <v>0</v>
          </cell>
          <cell r="F438">
            <v>81874.185407126235</v>
          </cell>
          <cell r="G438">
            <v>88108.917099536309</v>
          </cell>
          <cell r="H438">
            <v>85229.78497204087</v>
          </cell>
          <cell r="I438">
            <v>85803.081691021667</v>
          </cell>
          <cell r="J438">
            <v>88399.918100763549</v>
          </cell>
        </row>
        <row r="439">
          <cell r="E439">
            <v>0</v>
          </cell>
          <cell r="F439">
            <v>55617.120655278195</v>
          </cell>
          <cell r="G439">
            <v>68175.152453799004</v>
          </cell>
          <cell r="H439">
            <v>71050.539816374177</v>
          </cell>
          <cell r="I439">
            <v>74098.45392672153</v>
          </cell>
          <cell r="J439">
            <v>77509.459866225865</v>
          </cell>
        </row>
        <row r="440">
          <cell r="E440">
            <v>0</v>
          </cell>
          <cell r="F440">
            <v>25133.395920007551</v>
          </cell>
          <cell r="G440">
            <v>36725.981366585525</v>
          </cell>
          <cell r="H440">
            <v>41460.403851531206</v>
          </cell>
          <cell r="I440">
            <v>44727.967341517251</v>
          </cell>
          <cell r="J440">
            <v>47440.423424835171</v>
          </cell>
        </row>
        <row r="441">
          <cell r="E441">
            <v>0</v>
          </cell>
          <cell r="F441">
            <v>10134.035220893433</v>
          </cell>
          <cell r="G441">
            <v>14808.280977047601</v>
          </cell>
          <cell r="H441">
            <v>16717.247213274975</v>
          </cell>
          <cell r="I441">
            <v>18034.761312818679</v>
          </cell>
          <cell r="J441">
            <v>19128.450584692542</v>
          </cell>
        </row>
        <row r="442">
          <cell r="E442">
            <v>0</v>
          </cell>
          <cell r="F442">
            <v>13795.890975052282</v>
          </cell>
          <cell r="G442">
            <v>20159.139516911862</v>
          </cell>
          <cell r="H442">
            <v>22757.896033541267</v>
          </cell>
          <cell r="I442">
            <v>24551.48372878876</v>
          </cell>
          <cell r="J442">
            <v>26040.369214823797</v>
          </cell>
        </row>
        <row r="443">
          <cell r="E443">
            <v>0</v>
          </cell>
          <cell r="F443">
            <v>9400.9957631322286</v>
          </cell>
          <cell r="G443">
            <v>13737.132710717271</v>
          </cell>
          <cell r="H443">
            <v>15508.015000699468</v>
          </cell>
          <cell r="I443">
            <v>16730.227495297979</v>
          </cell>
          <cell r="J443">
            <v>17744.805399060475</v>
          </cell>
        </row>
        <row r="444">
          <cell r="E444">
            <v>0</v>
          </cell>
          <cell r="F444">
            <v>7797.5494873787929</v>
          </cell>
          <cell r="G444">
            <v>11394.109180070405</v>
          </cell>
          <cell r="H444">
            <v>12862.947443630919</v>
          </cell>
          <cell r="I444">
            <v>13876.697758049664</v>
          </cell>
          <cell r="J444">
            <v>14718.227912165295</v>
          </cell>
        </row>
        <row r="445">
          <cell r="E445">
            <v>0</v>
          </cell>
          <cell r="F445">
            <v>8871.5359152379624</v>
          </cell>
          <cell r="G445">
            <v>12963.463582597546</v>
          </cell>
          <cell r="H445">
            <v>14634.610579477114</v>
          </cell>
          <cell r="I445">
            <v>15787.988616770323</v>
          </cell>
          <cell r="J445">
            <v>16745.425949880759</v>
          </cell>
        </row>
        <row r="446">
          <cell r="E446">
            <v>0</v>
          </cell>
          <cell r="F446">
            <v>52883.7822525464</v>
          </cell>
          <cell r="G446">
            <v>77276.019833654136</v>
          </cell>
          <cell r="H446">
            <v>87237.831941428842</v>
          </cell>
          <cell r="I446">
            <v>94113.190792686742</v>
          </cell>
          <cell r="J446">
            <v>99820.534811629666</v>
          </cell>
        </row>
        <row r="447">
          <cell r="E447">
            <v>0</v>
          </cell>
          <cell r="F447">
            <v>2540.0547640849318</v>
          </cell>
          <cell r="G447">
            <v>3711.6354762720007</v>
          </cell>
          <cell r="H447">
            <v>4190.1101092404806</v>
          </cell>
          <cell r="I447">
            <v>4520.3396666033186</v>
          </cell>
          <cell r="J447">
            <v>4794.4684400779042</v>
          </cell>
        </row>
        <row r="448">
          <cell r="E448">
            <v>0</v>
          </cell>
          <cell r="F448">
            <v>18297.285598019356</v>
          </cell>
          <cell r="G448">
            <v>26736.767767901016</v>
          </cell>
          <cell r="H448">
            <v>30183.459994627756</v>
          </cell>
          <cell r="I448">
            <v>32562.268754742076</v>
          </cell>
          <cell r="J448">
            <v>34536.955493713336</v>
          </cell>
        </row>
        <row r="449">
          <cell r="E449">
            <v>0</v>
          </cell>
          <cell r="F449">
            <v>12974.624753837024</v>
          </cell>
          <cell r="G449">
            <v>18959.070571459597</v>
          </cell>
          <cell r="H449">
            <v>21403.123709515618</v>
          </cell>
          <cell r="I449">
            <v>23089.93954120186</v>
          </cell>
          <cell r="J449">
            <v>24490.192016208504</v>
          </cell>
        </row>
        <row r="450">
          <cell r="E450">
            <v>0</v>
          </cell>
          <cell r="F450">
            <v>17832.033078972709</v>
          </cell>
          <cell r="G450">
            <v>26056.921104933266</v>
          </cell>
          <cell r="H450">
            <v>29415.972887274267</v>
          </cell>
          <cell r="I450">
            <v>31734.294710020506</v>
          </cell>
          <cell r="J450">
            <v>33658.770286537481</v>
          </cell>
        </row>
        <row r="451">
          <cell r="E451">
            <v>0</v>
          </cell>
          <cell r="F451">
            <v>11777.001083958603</v>
          </cell>
          <cell r="G451">
            <v>17209.052200518996</v>
          </cell>
          <cell r="H451">
            <v>19427.506838108875</v>
          </cell>
          <cell r="I451">
            <v>20958.621013286273</v>
          </cell>
          <cell r="J451">
            <v>22229.623083006412</v>
          </cell>
        </row>
        <row r="452">
          <cell r="E452">
            <v>0</v>
          </cell>
          <cell r="F452">
            <v>21499.935079836654</v>
          </cell>
          <cell r="G452">
            <v>25931.290157477662</v>
          </cell>
          <cell r="H452">
            <v>26803.567494692863</v>
          </cell>
          <cell r="I452">
            <v>27850.446574021946</v>
          </cell>
          <cell r="J452">
            <v>29087.399801174044</v>
          </cell>
        </row>
        <row r="453">
          <cell r="E453">
            <v>0</v>
          </cell>
          <cell r="F453">
            <v>54887.681181415122</v>
          </cell>
          <cell r="G453">
            <v>59022.628131455196</v>
          </cell>
          <cell r="H453">
            <v>57084.684604582646</v>
          </cell>
          <cell r="I453">
            <v>57465.59259003336</v>
          </cell>
          <cell r="J453">
            <v>59203.61487482331</v>
          </cell>
        </row>
        <row r="454">
          <cell r="E454">
            <v>0</v>
          </cell>
          <cell r="F454">
            <v>37285.192781771526</v>
          </cell>
          <cell r="G454">
            <v>45669.346571812777</v>
          </cell>
          <cell r="H454">
            <v>47587.79642273621</v>
          </cell>
          <cell r="I454">
            <v>49626.557473050532</v>
          </cell>
          <cell r="J454">
            <v>51910.00523150908</v>
          </cell>
        </row>
        <row r="455">
          <cell r="E455">
            <v>0</v>
          </cell>
          <cell r="F455">
            <v>16849.191419785202</v>
          </cell>
          <cell r="G455">
            <v>24602.094910710664</v>
          </cell>
          <cell r="H455">
            <v>27769.095958879665</v>
          </cell>
          <cell r="I455">
            <v>29956.023699518275</v>
          </cell>
          <cell r="J455">
            <v>31772.026697366684</v>
          </cell>
        </row>
        <row r="456">
          <cell r="E456">
            <v>0</v>
          </cell>
          <cell r="F456">
            <v>6793.761568676523</v>
          </cell>
          <cell r="G456">
            <v>9919.80936943081</v>
          </cell>
          <cell r="H456">
            <v>11196.775692203057</v>
          </cell>
          <cell r="I456">
            <v>12078.566709211551</v>
          </cell>
          <cell r="J456">
            <v>12810.797180573905</v>
          </cell>
        </row>
        <row r="457">
          <cell r="E457">
            <v>0</v>
          </cell>
          <cell r="F457">
            <v>9248.6351062532067</v>
          </cell>
          <cell r="G457">
            <v>13504.256258338168</v>
          </cell>
          <cell r="H457">
            <v>15242.644549258895</v>
          </cell>
          <cell r="I457">
            <v>16443.063974321558</v>
          </cell>
          <cell r="J457">
            <v>17439.880299836121</v>
          </cell>
        </row>
        <row r="458">
          <cell r="E458">
            <v>0</v>
          </cell>
          <cell r="F458">
            <v>6302.338834503068</v>
          </cell>
          <cell r="G458">
            <v>9202.2658122236917</v>
          </cell>
          <cell r="H458">
            <v>10386.863529556875</v>
          </cell>
          <cell r="I458">
            <v>11204.870713681708</v>
          </cell>
          <cell r="J458">
            <v>11884.135725976281</v>
          </cell>
        </row>
        <row r="459">
          <cell r="E459">
            <v>0</v>
          </cell>
          <cell r="F459">
            <v>5227.4035843085458</v>
          </cell>
          <cell r="G459">
            <v>7632.7151798354644</v>
          </cell>
          <cell r="H459">
            <v>8615.2663431671135</v>
          </cell>
          <cell r="I459">
            <v>9293.7531396678678</v>
          </cell>
          <cell r="J459">
            <v>9857.1618127345573</v>
          </cell>
        </row>
        <row r="460">
          <cell r="E460">
            <v>0</v>
          </cell>
          <cell r="F460">
            <v>5947.3939494324732</v>
          </cell>
          <cell r="G460">
            <v>8683.998345671911</v>
          </cell>
          <cell r="H460">
            <v>9801.8800530165772</v>
          </cell>
          <cell r="I460">
            <v>10573.817440899014</v>
          </cell>
          <cell r="J460">
            <v>11214.826553589868</v>
          </cell>
        </row>
        <row r="461">
          <cell r="E461">
            <v>0</v>
          </cell>
          <cell r="F461">
            <v>35452.788513392654</v>
          </cell>
          <cell r="G461">
            <v>51765.859032952823</v>
          </cell>
          <cell r="H461">
            <v>58429.622034101041</v>
          </cell>
          <cell r="I461">
            <v>63031.189239984225</v>
          </cell>
          <cell r="J461">
            <v>66852.284782100614</v>
          </cell>
        </row>
        <row r="462">
          <cell r="E462">
            <v>0</v>
          </cell>
          <cell r="F462">
            <v>1702.8287412102129</v>
          </cell>
          <cell r="G462">
            <v>2486.3599245923756</v>
          </cell>
          <cell r="H462">
            <v>2806.4263464108403</v>
          </cell>
          <cell r="I462">
            <v>3027.4436830253726</v>
          </cell>
          <cell r="J462">
            <v>3210.9742763824506</v>
          </cell>
        </row>
        <row r="463">
          <cell r="E463">
            <v>0</v>
          </cell>
          <cell r="F463">
            <v>12266.327578044795</v>
          </cell>
          <cell r="G463">
            <v>17910.494798377265</v>
          </cell>
          <cell r="H463">
            <v>20216.093407176697</v>
          </cell>
          <cell r="I463">
            <v>21808.191887622866</v>
          </cell>
          <cell r="J463">
            <v>23130.254596707095</v>
          </cell>
        </row>
        <row r="464">
          <cell r="E464">
            <v>0</v>
          </cell>
          <cell r="F464">
            <v>8698.0659825302973</v>
          </cell>
          <cell r="G464">
            <v>12700.350984828578</v>
          </cell>
          <cell r="H464">
            <v>14335.253420049872</v>
          </cell>
          <cell r="I464">
            <v>15464.212152441261</v>
          </cell>
          <cell r="J464">
            <v>16401.688231038723</v>
          </cell>
        </row>
        <row r="465">
          <cell r="E465">
            <v>0</v>
          </cell>
          <cell r="F465">
            <v>11954.426680255094</v>
          </cell>
          <cell r="G465">
            <v>17455.077366229896</v>
          </cell>
          <cell r="H465">
            <v>19702.050581939857</v>
          </cell>
          <cell r="I465">
            <v>21253.666127109649</v>
          </cell>
          <cell r="J465">
            <v>22542.112210249878</v>
          </cell>
        </row>
        <row r="466">
          <cell r="E466">
            <v>0</v>
          </cell>
          <cell r="F466">
            <v>7895.1903772252617</v>
          </cell>
          <cell r="G466">
            <v>11528.04417489974</v>
          </cell>
          <cell r="H466">
            <v>13012.036823401857</v>
          </cell>
          <cell r="I466">
            <v>14036.78693890604</v>
          </cell>
          <cell r="J466">
            <v>14887.729220729068</v>
          </cell>
        </row>
        <row r="467">
          <cell r="E467">
            <v>0</v>
          </cell>
          <cell r="F467">
            <v>5447.0071942133409</v>
          </cell>
          <cell r="G467">
            <v>19894.815300377417</v>
          </cell>
          <cell r="H467">
            <v>25691.587447541493</v>
          </cell>
          <cell r="I467">
            <v>28932.98542622284</v>
          </cell>
          <cell r="J467">
            <v>31093.647128590714</v>
          </cell>
        </row>
        <row r="468">
          <cell r="E468">
            <v>0</v>
          </cell>
          <cell r="F468">
            <v>7206.3380339286468</v>
          </cell>
          <cell r="G468">
            <v>26320.648948179096</v>
          </cell>
          <cell r="H468">
            <v>33989.722644741305</v>
          </cell>
          <cell r="I468">
            <v>38278.060938416784</v>
          </cell>
          <cell r="J468">
            <v>41136.595551840466</v>
          </cell>
        </row>
        <row r="469">
          <cell r="E469">
            <v>0</v>
          </cell>
          <cell r="F469">
            <v>6318.550747825012</v>
          </cell>
          <cell r="G469">
            <v>23078.06757214955</v>
          </cell>
          <cell r="H469">
            <v>29802.347103916261</v>
          </cell>
          <cell r="I469">
            <v>33562.382090459614</v>
          </cell>
          <cell r="J469">
            <v>36068.758551610052</v>
          </cell>
        </row>
        <row r="470">
          <cell r="E470">
            <v>0</v>
          </cell>
          <cell r="F470">
            <v>7734.6616380884707</v>
          </cell>
          <cell r="G470">
            <v>28250.314202661542</v>
          </cell>
          <cell r="H470">
            <v>36481.636386161059</v>
          </cell>
          <cell r="I470">
            <v>41084.368805188999</v>
          </cell>
          <cell r="J470">
            <v>44152.473286480257</v>
          </cell>
        </row>
        <row r="471">
          <cell r="E471">
            <v>0</v>
          </cell>
          <cell r="F471">
            <v>3118.6925042502698</v>
          </cell>
          <cell r="G471">
            <v>11390.80767446853</v>
          </cell>
          <cell r="H471">
            <v>14709.75865059593</v>
          </cell>
          <cell r="I471">
            <v>16565.626142407727</v>
          </cell>
          <cell r="J471">
            <v>17802.716385753454</v>
          </cell>
        </row>
        <row r="472">
          <cell r="E472">
            <v>0</v>
          </cell>
          <cell r="F472">
            <v>4245.6080757094824</v>
          </cell>
          <cell r="G472">
            <v>15506.788497317106</v>
          </cell>
          <cell r="H472">
            <v>20025.016904871449</v>
          </cell>
          <cell r="I472">
            <v>22551.4878538171</v>
          </cell>
          <cell r="J472">
            <v>24235.591150430064</v>
          </cell>
        </row>
        <row r="473">
          <cell r="E473">
            <v>0</v>
          </cell>
          <cell r="F473">
            <v>2893.1037222489767</v>
          </cell>
          <cell r="G473">
            <v>10566.86032288054</v>
          </cell>
          <cell r="H473">
            <v>13645.73693861293</v>
          </cell>
          <cell r="I473">
            <v>15367.361350524077</v>
          </cell>
          <cell r="J473">
            <v>16514.967401105787</v>
          </cell>
        </row>
        <row r="474">
          <cell r="E474">
            <v>0</v>
          </cell>
          <cell r="F474">
            <v>2399.6521235363184</v>
          </cell>
          <cell r="G474">
            <v>8764.5626452689576</v>
          </cell>
          <cell r="H474">
            <v>11318.301991781309</v>
          </cell>
          <cell r="I474">
            <v>12746.283866127331</v>
          </cell>
          <cell r="J474">
            <v>13698.152710332059</v>
          </cell>
        </row>
        <row r="475">
          <cell r="E475">
            <v>0</v>
          </cell>
          <cell r="F475">
            <v>2730.1654234432854</v>
          </cell>
          <cell r="G475">
            <v>9971.7395079969629</v>
          </cell>
          <cell r="H475">
            <v>12877.215179220502</v>
          </cell>
          <cell r="I475">
            <v>14501.878479540013</v>
          </cell>
          <cell r="J475">
            <v>15584.851874146449</v>
          </cell>
        </row>
        <row r="476">
          <cell r="E476">
            <v>0</v>
          </cell>
          <cell r="F476">
            <v>27124.478997827337</v>
          </cell>
          <cell r="G476">
            <v>99070.274839002814</v>
          </cell>
          <cell r="H476">
            <v>127936.47948216564</v>
          </cell>
          <cell r="I476">
            <v>144077.67927528248</v>
          </cell>
          <cell r="J476">
            <v>154837.13320615824</v>
          </cell>
        </row>
        <row r="477">
          <cell r="E477">
            <v>0</v>
          </cell>
          <cell r="F477">
            <v>781.68760819034117</v>
          </cell>
          <cell r="G477">
            <v>2855.059674615793</v>
          </cell>
          <cell r="H477">
            <v>3686.9412553405059</v>
          </cell>
          <cell r="I477">
            <v>4152.1069037061243</v>
          </cell>
          <cell r="J477">
            <v>4462.1785481913184</v>
          </cell>
        </row>
        <row r="478">
          <cell r="E478">
            <v>0</v>
          </cell>
          <cell r="F478">
            <v>5630.8870256362261</v>
          </cell>
          <cell r="G478">
            <v>20566.423608056764</v>
          </cell>
          <cell r="H478">
            <v>26558.882936678907</v>
          </cell>
          <cell r="I478">
            <v>29909.703887029471</v>
          </cell>
          <cell r="J478">
            <v>32143.305112960927</v>
          </cell>
        </row>
        <row r="479">
          <cell r="E479">
            <v>0</v>
          </cell>
          <cell r="F479">
            <v>6654.7800034328557</v>
          </cell>
          <cell r="G479">
            <v>24306.121565911075</v>
          </cell>
          <cell r="H479">
            <v>31388.220412849576</v>
          </cell>
          <cell r="I479">
            <v>35348.33826887374</v>
          </cell>
          <cell r="J479">
            <v>37988.086625801967</v>
          </cell>
        </row>
        <row r="480">
          <cell r="E480">
            <v>0</v>
          </cell>
          <cell r="F480">
            <v>5487.7081721877157</v>
          </cell>
          <cell r="G480">
            <v>20043.472794387184</v>
          </cell>
          <cell r="H480">
            <v>25883.559423627728</v>
          </cell>
          <cell r="I480">
            <v>29149.177687510219</v>
          </cell>
          <cell r="J480">
            <v>31325.984227074492</v>
          </cell>
        </row>
        <row r="481">
          <cell r="E481">
            <v>0</v>
          </cell>
          <cell r="F481">
            <v>3624.3060343193597</v>
          </cell>
          <cell r="G481">
            <v>13237.525961307345</v>
          </cell>
          <cell r="H481">
            <v>17094.557083803476</v>
          </cell>
          <cell r="I481">
            <v>19251.304419523127</v>
          </cell>
          <cell r="J481">
            <v>20688.956136659435</v>
          </cell>
        </row>
        <row r="482">
          <cell r="E482">
            <v>0</v>
          </cell>
          <cell r="F482">
            <v>3651.6222150142339</v>
          </cell>
          <cell r="G482">
            <v>13327.190071938145</v>
          </cell>
          <cell r="H482">
            <v>17207.55445898484</v>
          </cell>
          <cell r="I482">
            <v>19377.522580178753</v>
          </cell>
          <cell r="J482">
            <v>20824.185691624982</v>
          </cell>
        </row>
        <row r="483">
          <cell r="E483">
            <v>0</v>
          </cell>
          <cell r="F483">
            <v>4831.0610056751066</v>
          </cell>
          <cell r="G483">
            <v>17631.744052556605</v>
          </cell>
          <cell r="H483">
            <v>22765.42874781158</v>
          </cell>
          <cell r="I483">
            <v>25636.275663671178</v>
          </cell>
          <cell r="J483">
            <v>27550.197020957381</v>
          </cell>
        </row>
        <row r="484">
          <cell r="E484">
            <v>0</v>
          </cell>
          <cell r="F484">
            <v>4235.8967878662443</v>
          </cell>
          <cell r="G484">
            <v>15459.595295726846</v>
          </cell>
          <cell r="H484">
            <v>19960.833943925172</v>
          </cell>
          <cell r="I484">
            <v>22478.005889189404</v>
          </cell>
          <cell r="J484">
            <v>24156.141048326004</v>
          </cell>
        </row>
        <row r="485">
          <cell r="E485">
            <v>0</v>
          </cell>
          <cell r="F485">
            <v>5185.2441636698195</v>
          </cell>
          <cell r="G485">
            <v>18924.393179146613</v>
          </cell>
          <cell r="H485">
            <v>24434.447507361849</v>
          </cell>
          <cell r="I485">
            <v>27515.766952047739</v>
          </cell>
          <cell r="J485">
            <v>29570.00504507394</v>
          </cell>
        </row>
        <row r="486">
          <cell r="E486">
            <v>0</v>
          </cell>
          <cell r="F486">
            <v>2090.7420211262188</v>
          </cell>
          <cell r="G486">
            <v>7630.5035587665889</v>
          </cell>
          <cell r="H486">
            <v>9852.2122689181888</v>
          </cell>
          <cell r="I486">
            <v>11094.630916945485</v>
          </cell>
          <cell r="J486">
            <v>11922.920148256902</v>
          </cell>
        </row>
        <row r="487">
          <cell r="E487">
            <v>0</v>
          </cell>
          <cell r="F487">
            <v>2846.2155845827888</v>
          </cell>
          <cell r="G487">
            <v>10387.727384690454</v>
          </cell>
          <cell r="H487">
            <v>13412.233464991341</v>
          </cell>
          <cell r="I487">
            <v>15103.590544372533</v>
          </cell>
          <cell r="J487">
            <v>16231.175724599956</v>
          </cell>
        </row>
        <row r="488">
          <cell r="E488">
            <v>0</v>
          </cell>
          <cell r="F488">
            <v>1939.509430743549</v>
          </cell>
          <cell r="G488">
            <v>7078.5555864888602</v>
          </cell>
          <cell r="H488">
            <v>9139.558308088619</v>
          </cell>
          <cell r="I488">
            <v>10292.107336343463</v>
          </cell>
          <cell r="J488">
            <v>11060.482754869014</v>
          </cell>
        </row>
        <row r="489">
          <cell r="E489">
            <v>0</v>
          </cell>
          <cell r="F489">
            <v>1608.7041360841831</v>
          </cell>
          <cell r="G489">
            <v>5871.2277800685315</v>
          </cell>
          <cell r="H489">
            <v>7580.7031505735422</v>
          </cell>
          <cell r="I489">
            <v>8536.6718916394548</v>
          </cell>
          <cell r="J489">
            <v>9173.9921821489934</v>
          </cell>
        </row>
        <row r="490">
          <cell r="E490">
            <v>0</v>
          </cell>
          <cell r="F490">
            <v>1830.2771330099276</v>
          </cell>
          <cell r="G490">
            <v>6679.8945234947405</v>
          </cell>
          <cell r="H490">
            <v>8624.8224999310878</v>
          </cell>
          <cell r="I490">
            <v>9712.4604859340452</v>
          </cell>
          <cell r="J490">
            <v>10437.561346905421</v>
          </cell>
        </row>
        <row r="491">
          <cell r="E491">
            <v>0</v>
          </cell>
          <cell r="F491">
            <v>18183.994723630603</v>
          </cell>
          <cell r="G491">
            <v>66365.450662590185</v>
          </cell>
          <cell r="H491">
            <v>85688.513505646668</v>
          </cell>
          <cell r="I491">
            <v>96494.31063986168</v>
          </cell>
          <cell r="J491">
            <v>103698.2635233904</v>
          </cell>
        </row>
        <row r="492">
          <cell r="E492">
            <v>0</v>
          </cell>
          <cell r="F492">
            <v>524.03599508765285</v>
          </cell>
          <cell r="G492">
            <v>1912.5547222149244</v>
          </cell>
          <cell r="H492">
            <v>2469.4169859255135</v>
          </cell>
          <cell r="I492">
            <v>2780.8241734003836</v>
          </cell>
          <cell r="J492">
            <v>2988.431504751984</v>
          </cell>
        </row>
        <row r="493">
          <cell r="E493">
            <v>0</v>
          </cell>
          <cell r="F493">
            <v>3774.8935185715732</v>
          </cell>
          <cell r="G493">
            <v>13777.088773443837</v>
          </cell>
          <cell r="H493">
            <v>17788.446332320284</v>
          </cell>
          <cell r="I493">
            <v>20031.668142758834</v>
          </cell>
          <cell r="J493">
            <v>21527.167644460067</v>
          </cell>
        </row>
        <row r="494">
          <cell r="E494">
            <v>0</v>
          </cell>
          <cell r="F494">
            <v>4461.3017075475773</v>
          </cell>
          <cell r="G494">
            <v>16282.247265416254</v>
          </cell>
          <cell r="H494">
            <v>21023.010478724384</v>
          </cell>
          <cell r="I494">
            <v>23674.128780229315</v>
          </cell>
          <cell r="J494">
            <v>25441.562602601323</v>
          </cell>
        </row>
        <row r="495">
          <cell r="E495">
            <v>0</v>
          </cell>
          <cell r="F495">
            <v>3678.9077665189066</v>
          </cell>
          <cell r="G495">
            <v>13426.773136589592</v>
          </cell>
          <cell r="H495">
            <v>17336.132276134053</v>
          </cell>
          <cell r="I495">
            <v>19522.314773692226</v>
          </cell>
          <cell r="J495">
            <v>20979.787601618693</v>
          </cell>
        </row>
        <row r="496">
          <cell r="E496">
            <v>0</v>
          </cell>
          <cell r="F496">
            <v>2429.7005597845659</v>
          </cell>
          <cell r="G496">
            <v>8867.5879572107388</v>
          </cell>
          <cell r="H496">
            <v>11449.487991833759</v>
          </cell>
          <cell r="I496">
            <v>12893.331973585571</v>
          </cell>
          <cell r="J496">
            <v>13855.906403450816</v>
          </cell>
        </row>
      </sheetData>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mp;C_Prodotti_canale "/>
      <sheetName val="Investimenti MKTG"/>
      <sheetName val="Investimenti"/>
      <sheetName val="Area_canale_Valore"/>
      <sheetName val="rep_H_1"/>
      <sheetName val="A&amp;C_Prodotti_canale_"/>
      <sheetName val="Investimenti_MKTG"/>
      <sheetName val="Piano_Investimenti"/>
      <sheetName val="Produzione"/>
      <sheetName val="Ipotesi di base"/>
      <sheetName val="AUTORIMESSE"/>
      <sheetName val="guida diretta"/>
      <sheetName val="mense"/>
      <sheetName val="mq e serv"/>
      <sheetName val="Piano_finanziariO"/>
      <sheetName val="Report_finanza"/>
      <sheetName val="Ipotesi_di_base"/>
      <sheetName val="guida_diretta"/>
      <sheetName val="mq_e_serv"/>
    </sheetNames>
    <sheetDataSet>
      <sheetData sheetId="0"/>
      <sheetData sheetId="1"/>
      <sheetData sheetId="2" refreshError="1">
        <row r="2">
          <cell r="A2" t="str">
            <v>A&amp;C - UNICELL</v>
          </cell>
        </row>
        <row r="3">
          <cell r="A3" t="str">
            <v>AREA INVESTIMENTI</v>
          </cell>
          <cell r="P3" t="str">
            <v>Flash Report I° Trimestre</v>
          </cell>
        </row>
        <row r="4">
          <cell r="A4" t="str">
            <v>* AVANZAMENTO E RIPROGRAMMAZIONE DEGLI INVESTIMENTI *</v>
          </cell>
        </row>
        <row r="6">
          <cell r="A6" t="str">
            <v>DESCRIZIONE</v>
          </cell>
          <cell r="D6">
            <v>1999</v>
          </cell>
        </row>
        <row r="7">
          <cell r="D7" t="str">
            <v>Lire milioni</v>
          </cell>
        </row>
        <row r="8">
          <cell r="D8" t="str">
            <v>I</v>
          </cell>
          <cell r="G8" t="str">
            <v>II</v>
          </cell>
          <cell r="J8" t="str">
            <v>III</v>
          </cell>
          <cell r="M8" t="str">
            <v>IV</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row>
        <row r="11">
          <cell r="A11" t="str">
            <v>&gt; IMPIANTI E MACCHINARI GENERICI</v>
          </cell>
          <cell r="P11">
            <v>0</v>
          </cell>
        </row>
        <row r="12">
          <cell r="B12" t="str">
            <v>* Termosaldatrice</v>
          </cell>
          <cell r="D12">
            <v>100</v>
          </cell>
          <cell r="E12">
            <v>0</v>
          </cell>
          <cell r="H12">
            <v>0</v>
          </cell>
          <cell r="K12">
            <v>0</v>
          </cell>
          <cell r="N12">
            <v>0</v>
          </cell>
          <cell r="P12">
            <v>100</v>
          </cell>
        </row>
        <row r="13">
          <cell r="B13" t="str">
            <v>* Sistema PC radiomobile</v>
          </cell>
          <cell r="D13">
            <v>40</v>
          </cell>
          <cell r="P13">
            <v>40</v>
          </cell>
        </row>
        <row r="14">
          <cell r="A14" t="str">
            <v>Totale Impianti e macchinari</v>
          </cell>
          <cell r="D14">
            <v>140</v>
          </cell>
          <cell r="E14">
            <v>0</v>
          </cell>
          <cell r="G14">
            <v>0</v>
          </cell>
          <cell r="H14">
            <v>0</v>
          </cell>
          <cell r="J14">
            <v>0</v>
          </cell>
          <cell r="K14">
            <v>0</v>
          </cell>
          <cell r="M14">
            <v>0</v>
          </cell>
          <cell r="N14">
            <v>0</v>
          </cell>
          <cell r="P14">
            <v>140</v>
          </cell>
        </row>
        <row r="16">
          <cell r="A16" t="str">
            <v>&gt; ATTREZZATURE</v>
          </cell>
        </row>
        <row r="17">
          <cell r="B17" t="str">
            <v>* Apparecchiature elettroniche</v>
          </cell>
          <cell r="D17">
            <v>38</v>
          </cell>
          <cell r="E17">
            <v>55</v>
          </cell>
          <cell r="P17">
            <v>38</v>
          </cell>
        </row>
        <row r="18">
          <cell r="B18" t="str">
            <v>* Apparecchiature radiomobili</v>
          </cell>
          <cell r="D18">
            <v>40</v>
          </cell>
          <cell r="P18">
            <v>40</v>
          </cell>
        </row>
        <row r="19">
          <cell r="B19" t="str">
            <v>* Stampanti termiche</v>
          </cell>
          <cell r="D19">
            <v>10</v>
          </cell>
          <cell r="P19">
            <v>10</v>
          </cell>
        </row>
        <row r="20">
          <cell r="B20" t="str">
            <v>* Regettatrice</v>
          </cell>
          <cell r="D20">
            <v>5</v>
          </cell>
          <cell r="P20">
            <v>5</v>
          </cell>
        </row>
        <row r="21">
          <cell r="B21" t="str">
            <v>* Varie</v>
          </cell>
          <cell r="D21">
            <v>15</v>
          </cell>
          <cell r="P21">
            <v>15</v>
          </cell>
        </row>
        <row r="22">
          <cell r="A22" t="str">
            <v>Totale  Attrezzature</v>
          </cell>
          <cell r="D22">
            <v>108</v>
          </cell>
          <cell r="E22">
            <v>55</v>
          </cell>
          <cell r="G22">
            <v>0</v>
          </cell>
          <cell r="H22">
            <v>0</v>
          </cell>
          <cell r="J22">
            <v>0</v>
          </cell>
          <cell r="K22">
            <v>0</v>
          </cell>
          <cell r="M22">
            <v>0</v>
          </cell>
          <cell r="N22">
            <v>0</v>
          </cell>
          <cell r="P22">
            <v>108</v>
          </cell>
        </row>
        <row r="26">
          <cell r="AO26" t="str">
            <v>TERRENI</v>
          </cell>
        </row>
        <row r="27">
          <cell r="AO27" t="str">
            <v xml:space="preserve">         - terreni </v>
          </cell>
          <cell r="AR27">
            <v>15</v>
          </cell>
        </row>
        <row r="29">
          <cell r="AO29" t="str">
            <v>Totale Terreni</v>
          </cell>
          <cell r="AR29">
            <v>15</v>
          </cell>
        </row>
        <row r="31">
          <cell r="AO31" t="str">
            <v>POZZI</v>
          </cell>
        </row>
        <row r="32">
          <cell r="AO32" t="str">
            <v>PATRIMONIO IDRICO</v>
          </cell>
          <cell r="AR32">
            <v>305</v>
          </cell>
        </row>
        <row r="33">
          <cell r="AO33" t="str">
            <v xml:space="preserve">          - intervento pozzo 22</v>
          </cell>
          <cell r="AR33">
            <v>40</v>
          </cell>
        </row>
        <row r="34">
          <cell r="AO34" t="str">
            <v xml:space="preserve">          - inteventi pozzo 23 (prove di portata, cabina elettrica)</v>
          </cell>
          <cell r="AR34">
            <v>110</v>
          </cell>
        </row>
        <row r="35">
          <cell r="AO35" t="str">
            <v xml:space="preserve">          - 34 Tris (perforazione, strumentazione di controllo)</v>
          </cell>
          <cell r="AR35">
            <v>95</v>
          </cell>
        </row>
        <row r="36">
          <cell r="AO36" t="str">
            <v xml:space="preserve">          - automazioni fonti</v>
          </cell>
          <cell r="AR36">
            <v>60</v>
          </cell>
        </row>
        <row r="37">
          <cell r="AO37" t="str">
            <v>CONDUTTURE IDRICHE</v>
          </cell>
          <cell r="AR37">
            <v>125</v>
          </cell>
        </row>
        <row r="38">
          <cell r="AO38" t="str">
            <v xml:space="preserve">          - intervento pozzo 23 (tubazione, reali.ne pozzetti, posa in opera delle tub.ni)</v>
          </cell>
          <cell r="AR38">
            <v>115</v>
          </cell>
        </row>
        <row r="39">
          <cell r="AO39" t="str">
            <v xml:space="preserve">          - tubazione in acciaio per azoto</v>
          </cell>
          <cell r="AR39">
            <v>10</v>
          </cell>
        </row>
        <row r="40">
          <cell r="AO40" t="str">
            <v>Totale Pozzi</v>
          </cell>
          <cell r="AR40">
            <v>555</v>
          </cell>
        </row>
        <row r="42">
          <cell r="AO42" t="str">
            <v>FABBRICATI</v>
          </cell>
        </row>
        <row r="43">
          <cell r="AO43" t="str">
            <v xml:space="preserve">         - realizzazione fabbricato e piazzale pozzo 23</v>
          </cell>
          <cell r="AR43">
            <v>80</v>
          </cell>
        </row>
        <row r="44">
          <cell r="AO44" t="str">
            <v xml:space="preserve">         - sistemazione area antistante i pozzi 34 bis e 34 tris</v>
          </cell>
          <cell r="AR44">
            <v>30</v>
          </cell>
        </row>
        <row r="45">
          <cell r="AO45" t="str">
            <v xml:space="preserve">         - realizzaziona strada di collegamento pozzo 23 e 22</v>
          </cell>
          <cell r="AR45">
            <v>40</v>
          </cell>
        </row>
        <row r="46">
          <cell r="AO46" t="str">
            <v xml:space="preserve">         - costruzione cancello automatico di recinzione pozzo 23</v>
          </cell>
          <cell r="AR46">
            <v>20</v>
          </cell>
        </row>
        <row r="47">
          <cell r="AO47" t="str">
            <v xml:space="preserve">         - costruzione cancello automatico pozzo 21</v>
          </cell>
          <cell r="AR47">
            <v>6</v>
          </cell>
        </row>
        <row r="48">
          <cell r="AO48" t="str">
            <v xml:space="preserve">        -  reali.zione parete di separazione tra la sala di imbo. PET 2 e Eridiana</v>
          </cell>
          <cell r="AR48">
            <v>20</v>
          </cell>
        </row>
        <row r="49">
          <cell r="AO49" t="str">
            <v xml:space="preserve">         - realizzazione cordoli di protezione della pannellatura capannoni</v>
          </cell>
          <cell r="AR49">
            <v>10</v>
          </cell>
        </row>
        <row r="50">
          <cell r="AO50" t="str">
            <v xml:space="preserve">         - realizzazione vasche per neutralizzazione</v>
          </cell>
          <cell r="AR50">
            <v>130</v>
          </cell>
        </row>
        <row r="51">
          <cell r="AO51" t="str">
            <v xml:space="preserve">         - realizzazione basamento per nuvo serbatoio</v>
          </cell>
          <cell r="AR51">
            <v>4</v>
          </cell>
        </row>
        <row r="52">
          <cell r="AO52" t="str">
            <v xml:space="preserve">         - realizzazione vasca contenimento per serbatoi</v>
          </cell>
          <cell r="AR52">
            <v>15</v>
          </cell>
        </row>
        <row r="53">
          <cell r="AO53" t="str">
            <v xml:space="preserve">         - realizzazione opere murarie per inst.ne anemometro</v>
          </cell>
          <cell r="AR53">
            <v>3</v>
          </cell>
        </row>
        <row r="54">
          <cell r="AO54" t="str">
            <v xml:space="preserve">         - protezione dell'eternit superficie coperta</v>
          </cell>
          <cell r="AR54">
            <v>500</v>
          </cell>
        </row>
        <row r="55">
          <cell r="AO55" t="str">
            <v xml:space="preserve">         - protezione dell'eternit interno capannoni</v>
          </cell>
          <cell r="AR55">
            <v>60</v>
          </cell>
        </row>
        <row r="56">
          <cell r="AO56" t="str">
            <v xml:space="preserve">         - altre</v>
          </cell>
          <cell r="AR56">
            <v>350</v>
          </cell>
        </row>
        <row r="57">
          <cell r="AO57" t="str">
            <v>Totale Fabbricati</v>
          </cell>
          <cell r="AR57">
            <v>1268</v>
          </cell>
        </row>
        <row r="59">
          <cell r="AO59" t="str">
            <v>IMPIANTI &amp; ATTREZZATURE</v>
          </cell>
        </row>
        <row r="60">
          <cell r="AO60" t="str">
            <v>LINEA P.E.T. 1</v>
          </cell>
          <cell r="AR60">
            <v>765</v>
          </cell>
        </row>
        <row r="61">
          <cell r="AO61" t="str">
            <v xml:space="preserve">          - 2 stampi per soffiatrici SIPA</v>
          </cell>
          <cell r="AR61">
            <v>120</v>
          </cell>
        </row>
        <row r="62">
          <cell r="AO62" t="str">
            <v xml:space="preserve">          - attrezzatura per etichettatrice</v>
          </cell>
          <cell r="AR62">
            <v>10</v>
          </cell>
        </row>
        <row r="63">
          <cell r="AO63" t="str">
            <v xml:space="preserve">          -  impianti idrici ed elettrici</v>
          </cell>
          <cell r="AR63">
            <v>10</v>
          </cell>
        </row>
        <row r="64">
          <cell r="AO64" t="str">
            <v xml:space="preserve">          - interventi di tecnici</v>
          </cell>
          <cell r="AR64">
            <v>20</v>
          </cell>
        </row>
        <row r="65">
          <cell r="AO65" t="str">
            <v xml:space="preserve">          - programma di palettizzazione</v>
          </cell>
          <cell r="AR65">
            <v>5</v>
          </cell>
        </row>
        <row r="66">
          <cell r="AO66" t="str">
            <v xml:space="preserve">          - cannucce di riempimento</v>
          </cell>
          <cell r="AR66">
            <v>5</v>
          </cell>
        </row>
        <row r="67">
          <cell r="AO67" t="str">
            <v xml:space="preserve">          - attrezzatura per sciacquatrice</v>
          </cell>
          <cell r="AR67">
            <v>25</v>
          </cell>
        </row>
        <row r="68">
          <cell r="AO68" t="str">
            <v xml:space="preserve">          - SIPA</v>
          </cell>
          <cell r="AR68">
            <v>60</v>
          </cell>
        </row>
        <row r="69">
          <cell r="AO69" t="str">
            <v xml:space="preserve">          -  interventi di tecnici</v>
          </cell>
          <cell r="AR69">
            <v>10</v>
          </cell>
        </row>
        <row r="70">
          <cell r="AO70" t="str">
            <v xml:space="preserve">          - 2 stampi per soffiatrici SIPA</v>
          </cell>
          <cell r="AR70">
            <v>120</v>
          </cell>
        </row>
        <row r="71">
          <cell r="AO71" t="str">
            <v xml:space="preserve">          - interventi di tecnici</v>
          </cell>
          <cell r="AR71">
            <v>20</v>
          </cell>
        </row>
        <row r="72">
          <cell r="AO72" t="str">
            <v xml:space="preserve">          -  termoretraibile e sistema nastri trasp.</v>
          </cell>
          <cell r="AR72">
            <v>350</v>
          </cell>
        </row>
        <row r="73">
          <cell r="AO73" t="str">
            <v xml:space="preserve">           - interventi di tecnici</v>
          </cell>
          <cell r="AR73">
            <v>10</v>
          </cell>
        </row>
        <row r="74">
          <cell r="AO74" t="str">
            <v>MOVIMENTAZIONE INTERNA</v>
          </cell>
          <cell r="AR74">
            <v>455</v>
          </cell>
        </row>
        <row r="75">
          <cell r="AO75" t="str">
            <v xml:space="preserve">           - carrelli elevatori con attrezzatura per sollevam.to</v>
          </cell>
          <cell r="AR75">
            <v>250</v>
          </cell>
        </row>
        <row r="76">
          <cell r="AO76" t="str">
            <v xml:space="preserve">           - 4 batterie e 2 carica batterie</v>
          </cell>
          <cell r="AR76">
            <v>80</v>
          </cell>
        </row>
        <row r="77">
          <cell r="AO77" t="str">
            <v xml:space="preserve">           - motoscopa</v>
          </cell>
          <cell r="AR77">
            <v>60</v>
          </cell>
        </row>
        <row r="78">
          <cell r="AO78" t="str">
            <v xml:space="preserve">           - lavapavimenti</v>
          </cell>
          <cell r="AR78">
            <v>65</v>
          </cell>
        </row>
        <row r="79">
          <cell r="AO79" t="str">
            <v>APPARECCHIATURE LABORATORIO</v>
          </cell>
          <cell r="AR79">
            <v>150</v>
          </cell>
        </row>
        <row r="80">
          <cell r="AO80" t="str">
            <v xml:space="preserve">           - acquisto ICP simultaneo</v>
          </cell>
          <cell r="AR80">
            <v>130</v>
          </cell>
        </row>
        <row r="81">
          <cell r="AO81" t="str">
            <v xml:space="preserve">           - acquisto accessorio per cromatografo ionico</v>
          </cell>
          <cell r="AR81">
            <v>20</v>
          </cell>
        </row>
        <row r="82">
          <cell r="AO82" t="str">
            <v>IMPIANTI</v>
          </cell>
          <cell r="AR82">
            <v>164</v>
          </cell>
        </row>
        <row r="83">
          <cell r="AO83" t="str">
            <v xml:space="preserve">            - sistema trasportatori per pallet</v>
          </cell>
          <cell r="AR83">
            <v>35</v>
          </cell>
        </row>
        <row r="84">
          <cell r="AO84" t="str">
            <v xml:space="preserve">            - impianto di recupero CO2</v>
          </cell>
          <cell r="AR84">
            <v>20</v>
          </cell>
        </row>
        <row r="85">
          <cell r="AO85" t="str">
            <v xml:space="preserve">            - compressore</v>
          </cell>
          <cell r="AR85">
            <v>15</v>
          </cell>
        </row>
        <row r="86">
          <cell r="AO86" t="str">
            <v xml:space="preserve">            - essiccatore</v>
          </cell>
          <cell r="AR86">
            <v>84</v>
          </cell>
        </row>
        <row r="87">
          <cell r="AO87" t="str">
            <v xml:space="preserve">            - dispensatore di bottiglie</v>
          </cell>
          <cell r="AR87">
            <v>10</v>
          </cell>
        </row>
        <row r="88">
          <cell r="AO88" t="str">
            <v>Totale Impianti e Attrezzature</v>
          </cell>
          <cell r="AR88">
            <v>2303</v>
          </cell>
        </row>
        <row r="90">
          <cell r="AO90" t="str">
            <v>MOBILI E MACCHINE PER UFFICIO</v>
          </cell>
        </row>
        <row r="91">
          <cell r="AO91" t="str">
            <v>EDP - MACCHINE PER UFFICIO</v>
          </cell>
        </row>
        <row r="92">
          <cell r="AO92" t="str">
            <v xml:space="preserve">             - acquisto nuovo IBM - AS 440</v>
          </cell>
          <cell r="AR92">
            <v>55</v>
          </cell>
        </row>
        <row r="93">
          <cell r="AO93" t="str">
            <v xml:space="preserve">             - acquisto N° 7 PC</v>
          </cell>
          <cell r="AR93">
            <v>25</v>
          </cell>
        </row>
        <row r="94">
          <cell r="AO94" t="str">
            <v xml:space="preserve">             - acquisto N° 10 PC portatili</v>
          </cell>
          <cell r="AR94">
            <v>35</v>
          </cell>
        </row>
        <row r="95">
          <cell r="AO95" t="str">
            <v xml:space="preserve">             -  realizzazione software</v>
          </cell>
          <cell r="AR95">
            <v>35</v>
          </cell>
        </row>
        <row r="96">
          <cell r="AO96" t="str">
            <v xml:space="preserve">             -   imbustatrice e climatizzazione</v>
          </cell>
          <cell r="AR96">
            <v>65</v>
          </cell>
        </row>
        <row r="97">
          <cell r="AO97" t="str">
            <v xml:space="preserve">SAP </v>
          </cell>
          <cell r="AR97">
            <v>350</v>
          </cell>
        </row>
        <row r="98">
          <cell r="AO98" t="str">
            <v>Totale Mobili e Macchine  ufficio</v>
          </cell>
          <cell r="AR98">
            <v>565</v>
          </cell>
        </row>
        <row r="100">
          <cell r="AO100" t="str">
            <v>AUTOMEZZI</v>
          </cell>
        </row>
        <row r="101">
          <cell r="AO101" t="str">
            <v xml:space="preserve">             -  auto</v>
          </cell>
          <cell r="AR101">
            <v>100</v>
          </cell>
        </row>
        <row r="103">
          <cell r="AO103" t="str">
            <v>Totale automezzi</v>
          </cell>
          <cell r="AR103">
            <v>100</v>
          </cell>
        </row>
        <row r="105">
          <cell r="AO105" t="str">
            <v>TOTALE</v>
          </cell>
          <cell r="AR105">
            <v>4806</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sheetName val="Commerciale"/>
      <sheetName val="Commerciale2"/>
      <sheetName val="Commerciale3"/>
      <sheetName val="Commerciale4"/>
      <sheetName val="Produzione"/>
      <sheetName val="Struttura"/>
      <sheetName val="Personale"/>
      <sheetName val="Finanza"/>
      <sheetName val="Investimenti"/>
    </sheetNames>
    <sheetDataSet>
      <sheetData sheetId="0" refreshError="1"/>
      <sheetData sheetId="1"/>
      <sheetData sheetId="2"/>
      <sheetData sheetId="3" refreshError="1"/>
      <sheetData sheetId="4" refreshError="1"/>
      <sheetData sheetId="5"/>
      <sheetData sheetId="6"/>
      <sheetData sheetId="7" refreshError="1">
        <row r="1">
          <cell r="A1" t="str">
            <v>MONTICCHIO GAUDIANELLO S.p.a.</v>
          </cell>
        </row>
        <row r="2">
          <cell r="A2" t="str">
            <v>Budget 1999</v>
          </cell>
        </row>
        <row r="3">
          <cell r="A3" t="str">
            <v>Piano occupazionale</v>
          </cell>
        </row>
        <row r="5">
          <cell r="A5" t="str">
            <v>* PERSONALE *</v>
          </cell>
        </row>
        <row r="7">
          <cell r="A7" t="str">
            <v>Consuntivo 1998</v>
          </cell>
          <cell r="M7" t="str">
            <v>AREA</v>
          </cell>
          <cell r="P7" t="str">
            <v>Budget 1999</v>
          </cell>
        </row>
        <row r="8">
          <cell r="A8" t="str">
            <v>%</v>
          </cell>
          <cell r="C8" t="str">
            <v>Lire milioni</v>
          </cell>
          <cell r="K8" t="str">
            <v>#</v>
          </cell>
          <cell r="P8" t="str">
            <v>#</v>
          </cell>
          <cell r="R8" t="str">
            <v>Lire milioni</v>
          </cell>
        </row>
        <row r="9">
          <cell r="C9" t="str">
            <v>TOTALE</v>
          </cell>
          <cell r="E9" t="str">
            <v>Bonus</v>
          </cell>
          <cell r="G9" t="str">
            <v>Straordinario</v>
          </cell>
          <cell r="I9" t="str">
            <v>Ordinario</v>
          </cell>
          <cell r="R9" t="str">
            <v>Ordinario</v>
          </cell>
          <cell r="T9" t="str">
            <v>Straordinario</v>
          </cell>
          <cell r="V9" t="str">
            <v>Bonus</v>
          </cell>
          <cell r="X9" t="str">
            <v>TOTALE</v>
          </cell>
        </row>
        <row r="11">
          <cell r="M11" t="str">
            <v>PRODUZIONE</v>
          </cell>
        </row>
        <row r="12">
          <cell r="A12">
            <v>0.47735844972853375</v>
          </cell>
          <cell r="C12">
            <v>3484.7099999999996</v>
          </cell>
          <cell r="E12">
            <v>88.399999999999991</v>
          </cell>
          <cell r="G12">
            <v>50.72</v>
          </cell>
          <cell r="I12">
            <v>3433.99</v>
          </cell>
          <cell r="K12">
            <v>68</v>
          </cell>
          <cell r="M12" t="str">
            <v>Diretti</v>
          </cell>
          <cell r="P12">
            <v>68</v>
          </cell>
          <cell r="R12">
            <v>3537.4680000000003</v>
          </cell>
          <cell r="T12">
            <v>0</v>
          </cell>
          <cell r="V12">
            <v>0</v>
          </cell>
          <cell r="X12">
            <v>3537.4680000000003</v>
          </cell>
        </row>
        <row r="13">
          <cell r="A13">
            <v>7.5830282414240252E-2</v>
          </cell>
          <cell r="C13">
            <v>553.55999999999995</v>
          </cell>
          <cell r="E13">
            <v>11.700000000000001</v>
          </cell>
          <cell r="G13">
            <v>17.366</v>
          </cell>
          <cell r="I13">
            <v>524.49399999999991</v>
          </cell>
          <cell r="K13">
            <v>9</v>
          </cell>
          <cell r="M13" t="str">
            <v xml:space="preserve">     - Capi linea</v>
          </cell>
          <cell r="P13">
            <v>9</v>
          </cell>
          <cell r="R13">
            <v>540.22800000000007</v>
          </cell>
          <cell r="X13">
            <v>540.22800000000007</v>
          </cell>
        </row>
        <row r="14">
          <cell r="A14">
            <v>0.29473741456490465</v>
          </cell>
          <cell r="C14">
            <v>2151.5789999999997</v>
          </cell>
          <cell r="E14">
            <v>54.6</v>
          </cell>
          <cell r="G14">
            <v>23.616</v>
          </cell>
          <cell r="I14">
            <v>2073.3629999999998</v>
          </cell>
          <cell r="K14">
            <v>42</v>
          </cell>
          <cell r="M14" t="str">
            <v xml:space="preserve">     - Addetti</v>
          </cell>
          <cell r="P14">
            <v>42</v>
          </cell>
          <cell r="R14">
            <v>2136.0219999999999</v>
          </cell>
          <cell r="X14">
            <v>2136.0219999999999</v>
          </cell>
        </row>
        <row r="15">
          <cell r="A15">
            <v>0.10230156605779794</v>
          </cell>
          <cell r="C15">
            <v>746.80000000000007</v>
          </cell>
          <cell r="E15">
            <v>19.5</v>
          </cell>
          <cell r="G15">
            <v>7.6219999999999999</v>
          </cell>
          <cell r="I15">
            <v>719.67800000000011</v>
          </cell>
          <cell r="K15">
            <v>15</v>
          </cell>
          <cell r="M15" t="str">
            <v xml:space="preserve">     - Carrellisti</v>
          </cell>
          <cell r="P15">
            <v>15</v>
          </cell>
          <cell r="R15">
            <v>741.26900000000001</v>
          </cell>
          <cell r="X15">
            <v>741.26900000000001</v>
          </cell>
        </row>
        <row r="16">
          <cell r="A16">
            <v>1.6598798956600741E-2</v>
          </cell>
          <cell r="C16">
            <v>121.17099999999999</v>
          </cell>
          <cell r="E16">
            <v>2.6</v>
          </cell>
          <cell r="G16">
            <v>2.1160000000000001</v>
          </cell>
          <cell r="I16">
            <v>116.455</v>
          </cell>
          <cell r="K16">
            <v>2</v>
          </cell>
          <cell r="M16" t="str">
            <v xml:space="preserve">     - Capi piazzale</v>
          </cell>
          <cell r="P16">
            <v>2</v>
          </cell>
          <cell r="R16">
            <v>119.94900000000001</v>
          </cell>
          <cell r="X16">
            <v>119.94900000000001</v>
          </cell>
        </row>
        <row r="17">
          <cell r="A17">
            <v>0.26281365471111867</v>
          </cell>
          <cell r="C17">
            <v>1918.5360000000001</v>
          </cell>
          <cell r="E17">
            <v>61.18</v>
          </cell>
          <cell r="G17">
            <v>42.636000000000003</v>
          </cell>
          <cell r="I17">
            <v>1875.9</v>
          </cell>
          <cell r="K17">
            <v>33</v>
          </cell>
          <cell r="M17" t="str">
            <v xml:space="preserve">Indiretti </v>
          </cell>
          <cell r="P17">
            <v>34</v>
          </cell>
          <cell r="R17">
            <v>2007.1790000000001</v>
          </cell>
          <cell r="T17">
            <v>0</v>
          </cell>
          <cell r="V17">
            <v>0</v>
          </cell>
          <cell r="X17">
            <v>2007.1790000000001</v>
          </cell>
        </row>
        <row r="18">
          <cell r="A18">
            <v>4.3684878299766611E-2</v>
          </cell>
          <cell r="C18">
            <v>318.899</v>
          </cell>
          <cell r="E18">
            <v>6.4</v>
          </cell>
          <cell r="G18">
            <v>10.153</v>
          </cell>
          <cell r="I18">
            <v>302.346</v>
          </cell>
          <cell r="K18">
            <v>5</v>
          </cell>
          <cell r="M18" t="str">
            <v xml:space="preserve">     - Laboratorio</v>
          </cell>
          <cell r="P18">
            <v>5</v>
          </cell>
          <cell r="R18">
            <v>311.416</v>
          </cell>
          <cell r="X18">
            <v>311.416</v>
          </cell>
        </row>
        <row r="19">
          <cell r="A19">
            <v>3.5532670884574312E-2</v>
          </cell>
          <cell r="C19">
            <v>259.38800000000003</v>
          </cell>
          <cell r="E19">
            <v>21.18</v>
          </cell>
          <cell r="G19">
            <v>4.1269999999999998</v>
          </cell>
          <cell r="I19">
            <v>234.08100000000002</v>
          </cell>
          <cell r="K19">
            <v>2</v>
          </cell>
          <cell r="M19" t="str">
            <v xml:space="preserve">     - Produzione</v>
          </cell>
          <cell r="P19">
            <v>2</v>
          </cell>
          <cell r="R19">
            <v>241.10300000000001</v>
          </cell>
          <cell r="X19">
            <v>241.10300000000001</v>
          </cell>
        </row>
        <row r="20">
          <cell r="A20">
            <v>2.645183155145777E-2</v>
          </cell>
          <cell r="C20">
            <v>193.09799999999998</v>
          </cell>
          <cell r="E20">
            <v>5.2</v>
          </cell>
          <cell r="G20">
            <v>1.3580000000000001</v>
          </cell>
          <cell r="I20">
            <v>186.54</v>
          </cell>
          <cell r="K20">
            <v>4</v>
          </cell>
          <cell r="M20" t="str">
            <v xml:space="preserve">     - Magazzino</v>
          </cell>
          <cell r="P20">
            <v>4</v>
          </cell>
          <cell r="R20">
            <v>192.137</v>
          </cell>
          <cell r="X20">
            <v>192.137</v>
          </cell>
        </row>
        <row r="21">
          <cell r="A21">
            <v>8.038604457597591E-2</v>
          </cell>
          <cell r="C21">
            <v>586.81700000000001</v>
          </cell>
          <cell r="E21">
            <v>12.8</v>
          </cell>
          <cell r="G21">
            <v>22.058</v>
          </cell>
          <cell r="I21">
            <v>551.95899999999995</v>
          </cell>
          <cell r="K21">
            <v>10</v>
          </cell>
          <cell r="M21" t="str">
            <v xml:space="preserve">     - Officina e manutenzione</v>
          </cell>
          <cell r="P21">
            <v>10</v>
          </cell>
          <cell r="R21">
            <v>568.51900000000001</v>
          </cell>
          <cell r="X21">
            <v>568.51900000000001</v>
          </cell>
        </row>
        <row r="22">
          <cell r="A22">
            <v>2.6098543202685599E-2</v>
          </cell>
          <cell r="C22">
            <v>190.51900000000001</v>
          </cell>
          <cell r="E22">
            <v>5.2</v>
          </cell>
          <cell r="G22">
            <v>0.49299999999999999</v>
          </cell>
          <cell r="I22">
            <v>184.82599999999999</v>
          </cell>
          <cell r="K22">
            <v>4</v>
          </cell>
          <cell r="M22" t="str">
            <v xml:space="preserve">     - Pulizie</v>
          </cell>
          <cell r="P22">
            <v>4</v>
          </cell>
          <cell r="R22">
            <v>190.37100000000001</v>
          </cell>
          <cell r="X22">
            <v>190.37100000000001</v>
          </cell>
        </row>
        <row r="23">
          <cell r="A23">
            <v>1.4315369919887522E-2</v>
          </cell>
          <cell r="C23">
            <v>104.50200000000001</v>
          </cell>
          <cell r="E23">
            <v>2.6</v>
          </cell>
          <cell r="G23">
            <v>1.383</v>
          </cell>
          <cell r="I23">
            <v>100.51900000000001</v>
          </cell>
          <cell r="K23">
            <v>2</v>
          </cell>
          <cell r="M23" t="str">
            <v xml:space="preserve">     - Controllo vuoti</v>
          </cell>
          <cell r="P23">
            <v>2</v>
          </cell>
          <cell r="R23">
            <v>103.53400000000001</v>
          </cell>
          <cell r="X23">
            <v>103.53400000000001</v>
          </cell>
        </row>
        <row r="24">
          <cell r="A24">
            <v>4.4725154267419145E-2</v>
          </cell>
          <cell r="C24">
            <v>326.49299999999999</v>
          </cell>
          <cell r="E24">
            <v>7.8</v>
          </cell>
          <cell r="G24">
            <v>3.0640000000000001</v>
          </cell>
          <cell r="I24">
            <v>315.62900000000002</v>
          </cell>
          <cell r="K24">
            <v>6</v>
          </cell>
          <cell r="M24" t="str">
            <v xml:space="preserve">     - Altri servizi</v>
          </cell>
          <cell r="P24">
            <v>6</v>
          </cell>
          <cell r="R24">
            <v>325.09899999999999</v>
          </cell>
          <cell r="X24">
            <v>325.09899999999999</v>
          </cell>
        </row>
        <row r="25">
          <cell r="M25" t="str">
            <v xml:space="preserve">     - Nuovo assunto*</v>
          </cell>
          <cell r="P25">
            <v>1</v>
          </cell>
          <cell r="R25">
            <v>75</v>
          </cell>
          <cell r="X25">
            <v>75</v>
          </cell>
        </row>
        <row r="26">
          <cell r="M26" t="str">
            <v>Stagionali</v>
          </cell>
          <cell r="P26">
            <v>21</v>
          </cell>
          <cell r="R26">
            <v>353.69200000000001</v>
          </cell>
          <cell r="X26">
            <v>353.69200000000001</v>
          </cell>
        </row>
        <row r="28">
          <cell r="A28">
            <v>0.74017210443965231</v>
          </cell>
          <cell r="C28">
            <v>5403.2459999999992</v>
          </cell>
          <cell r="E28">
            <v>149.57999999999998</v>
          </cell>
          <cell r="G28">
            <v>93.355999999999995</v>
          </cell>
          <cell r="I28">
            <v>5309.8899999999994</v>
          </cell>
          <cell r="K28">
            <v>101</v>
          </cell>
          <cell r="M28" t="str">
            <v>Totale</v>
          </cell>
          <cell r="P28">
            <v>123</v>
          </cell>
          <cell r="R28">
            <v>5544.6470000000008</v>
          </cell>
          <cell r="T28">
            <v>0</v>
          </cell>
          <cell r="V28">
            <v>0</v>
          </cell>
          <cell r="X28">
            <v>5544.6470000000008</v>
          </cell>
        </row>
        <row r="30">
          <cell r="M30" t="str">
            <v>COMMERCIALE</v>
          </cell>
        </row>
        <row r="31">
          <cell r="A31">
            <v>8.1200155726326051E-2</v>
          </cell>
          <cell r="C31">
            <v>592.75999999999988</v>
          </cell>
          <cell r="E31">
            <v>63.331000000000003</v>
          </cell>
          <cell r="G31">
            <v>73.131</v>
          </cell>
          <cell r="I31">
            <v>519.62899999999991</v>
          </cell>
          <cell r="K31">
            <v>6</v>
          </cell>
          <cell r="M31" t="str">
            <v xml:space="preserve">Vendita </v>
          </cell>
          <cell r="P31">
            <v>6</v>
          </cell>
          <cell r="R31">
            <v>535.21799999999985</v>
          </cell>
          <cell r="X31">
            <v>535.21799999999985</v>
          </cell>
        </row>
        <row r="32">
          <cell r="A32">
            <v>7.6308365522892796E-3</v>
          </cell>
          <cell r="C32">
            <v>55.704999999999998</v>
          </cell>
          <cell r="E32">
            <v>0</v>
          </cell>
          <cell r="G32">
            <v>0</v>
          </cell>
          <cell r="I32">
            <v>55.704999999999998</v>
          </cell>
          <cell r="K32">
            <v>1</v>
          </cell>
          <cell r="M32" t="str">
            <v>Supporto amministrativo</v>
          </cell>
          <cell r="P32">
            <v>1</v>
          </cell>
          <cell r="R32">
            <v>57.375999999999998</v>
          </cell>
          <cell r="X32">
            <v>57.375999999999998</v>
          </cell>
        </row>
        <row r="34">
          <cell r="A34">
            <v>8.8830992278615337E-2</v>
          </cell>
          <cell r="C34">
            <v>648.46499999999992</v>
          </cell>
          <cell r="E34">
            <v>63.331000000000003</v>
          </cell>
          <cell r="G34">
            <v>73.131</v>
          </cell>
          <cell r="I34">
            <v>575.33399999999995</v>
          </cell>
          <cell r="K34">
            <v>7</v>
          </cell>
          <cell r="M34" t="str">
            <v>Totale</v>
          </cell>
          <cell r="P34">
            <v>7</v>
          </cell>
          <cell r="R34">
            <v>592.59399999999982</v>
          </cell>
          <cell r="T34">
            <v>0</v>
          </cell>
          <cell r="V34">
            <v>0</v>
          </cell>
          <cell r="X34">
            <v>592.59399999999982</v>
          </cell>
        </row>
        <row r="36">
          <cell r="M36" t="str">
            <v>STRUTTURA</v>
          </cell>
        </row>
        <row r="37">
          <cell r="A37">
            <v>0.17099690328173237</v>
          </cell>
          <cell r="C37">
            <v>1248.2750000000001</v>
          </cell>
          <cell r="E37">
            <v>83.578999999999994</v>
          </cell>
          <cell r="G37">
            <v>22.538</v>
          </cell>
          <cell r="I37">
            <v>1225.7370000000001</v>
          </cell>
          <cell r="K37">
            <v>16</v>
          </cell>
          <cell r="M37" t="str">
            <v>Amministrazione</v>
          </cell>
          <cell r="P37">
            <v>16</v>
          </cell>
          <cell r="R37">
            <v>1262.509</v>
          </cell>
          <cell r="X37">
            <v>1262.509</v>
          </cell>
        </row>
        <row r="39">
          <cell r="A39">
            <v>1</v>
          </cell>
          <cell r="C39">
            <v>7299.985999999999</v>
          </cell>
          <cell r="E39">
            <v>296.49</v>
          </cell>
          <cell r="G39">
            <v>189.02499999999998</v>
          </cell>
          <cell r="I39">
            <v>7110.9609999999993</v>
          </cell>
          <cell r="K39">
            <v>124</v>
          </cell>
          <cell r="M39" t="str">
            <v>TOTALE</v>
          </cell>
          <cell r="P39">
            <v>146</v>
          </cell>
          <cell r="R39">
            <v>7399.7500000000009</v>
          </cell>
          <cell r="T39">
            <v>0</v>
          </cell>
          <cell r="V39">
            <v>0</v>
          </cell>
          <cell r="X39">
            <v>7399.7500000000009</v>
          </cell>
        </row>
        <row r="41">
          <cell r="M41" t="str">
            <v>* NOTE *</v>
          </cell>
        </row>
        <row r="44">
          <cell r="C44" t="str">
            <v>&gt; Scadenza contratto nazionale in maggio</v>
          </cell>
        </row>
        <row r="45">
          <cell r="C45" t="str">
            <v>&gt; Politiche del personale (descrizione)</v>
          </cell>
        </row>
        <row r="47">
          <cell r="C47" t="str">
            <v>* Ipotesi di assunzione Manganiello Mario</v>
          </cell>
        </row>
      </sheetData>
      <sheetData sheetId="8" refreshError="1">
        <row r="38">
          <cell r="AD38" t="str">
            <v>Importo</v>
          </cell>
        </row>
      </sheetData>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pex"/>
      <sheetName val="Capitalizzaz"/>
      <sheetName val="DB Capex DA RETRIVARE"/>
      <sheetName val="DB Capex DA RETRIVARE OLD"/>
      <sheetName val="DB Capex"/>
      <sheetName val="P&amp;L per Modello"/>
      <sheetName val="comps LFY+"/>
      <sheetName val="HDI impli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ite_linea_prodotto"/>
      <sheetName val="Rep. economico"/>
      <sheetName val="Costo del venduto"/>
      <sheetName val="Costi industriali"/>
      <sheetName val="Costi di struttura"/>
      <sheetName val="Costi Commerciali_Mktg_Log"/>
      <sheetName val="Gestione automezzi"/>
      <sheetName val="Gestione Finanziaria"/>
      <sheetName val="Margine sulle vendite"/>
      <sheetName val="Situazione banche"/>
      <sheetName val="Situazione Banche2"/>
      <sheetName val="RAPPORTI CON BANCHE"/>
      <sheetName val="Personale_2"/>
      <sheetName val="Rep. investimenti"/>
      <sheetName val="Investimenti MKTG"/>
      <sheetName val="Anagrafica_2001"/>
      <sheetName val="Costi_Fiction_2001Prev TOT"/>
      <sheetName val="Finanza"/>
      <sheetName val="Personale"/>
      <sheetName val="Rep__economico"/>
      <sheetName val="Costo_del_venduto"/>
      <sheetName val="Costi_industriali"/>
      <sheetName val="Costi_di_struttura"/>
      <sheetName val="Costi_Commerciali_Mktg_Log"/>
      <sheetName val="Gestione_automezzi"/>
      <sheetName val="Gestione_Finanziaria"/>
      <sheetName val="Margine_sulle_vendite"/>
      <sheetName val="Situazione_banche"/>
      <sheetName val="Situazione_Banche2"/>
      <sheetName val="RAPPORTI_CON_BANCHE"/>
      <sheetName val="Rep__investimenti"/>
      <sheetName val="Investimenti_MKTG"/>
      <sheetName val="Costi_Fiction_2001Prev_TOT"/>
    </sheetNames>
    <sheetDataSet>
      <sheetData sheetId="0"/>
      <sheetData sheetId="1"/>
      <sheetData sheetId="2"/>
      <sheetData sheetId="3"/>
      <sheetData sheetId="4" refreshError="1">
        <row r="1">
          <cell r="A1" t="str">
            <v>S.P.I. S.r.l.</v>
          </cell>
        </row>
        <row r="2">
          <cell r="A2" t="str">
            <v>AREA ECONOMICA</v>
          </cell>
          <cell r="U2" t="str">
            <v>Flash Report  I° Semestre</v>
          </cell>
        </row>
        <row r="5">
          <cell r="C5" t="str">
            <v>II° TRIMESTRE</v>
          </cell>
        </row>
        <row r="7">
          <cell r="K7" t="str">
            <v>DESCRIZIONE</v>
          </cell>
        </row>
        <row r="9">
          <cell r="C9">
            <v>2001</v>
          </cell>
          <cell r="G9" t="str">
            <v>Budget '02</v>
          </cell>
          <cell r="Q9">
            <v>2001</v>
          </cell>
          <cell r="T9">
            <v>2002</v>
          </cell>
          <cell r="W9" t="str">
            <v>Budget '02</v>
          </cell>
        </row>
        <row r="10">
          <cell r="C10" t="str">
            <v>Importi</v>
          </cell>
          <cell r="D10" t="str">
            <v>%</v>
          </cell>
          <cell r="G10" t="str">
            <v>Importi</v>
          </cell>
          <cell r="H10" t="str">
            <v>%</v>
          </cell>
          <cell r="Q10" t="str">
            <v>Importi</v>
          </cell>
          <cell r="R10" t="str">
            <v>%</v>
          </cell>
          <cell r="T10" t="str">
            <v>Importi</v>
          </cell>
          <cell r="U10" t="str">
            <v>%</v>
          </cell>
          <cell r="W10" t="str">
            <v>Importi</v>
          </cell>
          <cell r="X10" t="str">
            <v>%</v>
          </cell>
        </row>
        <row r="14">
          <cell r="C14">
            <v>0</v>
          </cell>
          <cell r="D14" t="e">
            <v>#DIV/0!</v>
          </cell>
          <cell r="G14">
            <v>0</v>
          </cell>
          <cell r="H14" t="e">
            <v>#DIV/0!</v>
          </cell>
          <cell r="K14" t="str">
            <v>RICAVI DI VENDITA</v>
          </cell>
          <cell r="R14" t="str">
            <v>n/a</v>
          </cell>
          <cell r="U14" t="e">
            <v>#DIV/0!</v>
          </cell>
          <cell r="X14" t="e">
            <v>#DIV/0!</v>
          </cell>
        </row>
        <row r="16">
          <cell r="C16">
            <v>0</v>
          </cell>
          <cell r="D16" t="e">
            <v>#DIV/0!</v>
          </cell>
          <cell r="G16">
            <v>0</v>
          </cell>
          <cell r="H16" t="e">
            <v>#DIV/0!</v>
          </cell>
          <cell r="K16" t="str">
            <v>Personale</v>
          </cell>
          <cell r="R16" t="str">
            <v>n/a</v>
          </cell>
          <cell r="U16" t="e">
            <v>#DIV/0!</v>
          </cell>
          <cell r="X16" t="e">
            <v>#DIV/0!</v>
          </cell>
        </row>
        <row r="17">
          <cell r="C17">
            <v>0</v>
          </cell>
          <cell r="D17" t="e">
            <v>#DIV/0!</v>
          </cell>
          <cell r="G17">
            <v>0</v>
          </cell>
          <cell r="H17" t="e">
            <v>#DIV/0!</v>
          </cell>
          <cell r="K17" t="str">
            <v>Consulenze e Collaborazioni</v>
          </cell>
          <cell r="R17" t="str">
            <v>n/a</v>
          </cell>
          <cell r="U17" t="e">
            <v>#DIV/0!</v>
          </cell>
          <cell r="X17" t="e">
            <v>#DIV/0!</v>
          </cell>
        </row>
        <row r="18">
          <cell r="C18">
            <v>0</v>
          </cell>
          <cell r="D18" t="e">
            <v>#DIV/0!</v>
          </cell>
          <cell r="G18">
            <v>0</v>
          </cell>
          <cell r="H18" t="e">
            <v>#DIV/0!</v>
          </cell>
          <cell r="K18" t="str">
            <v>Organi sociali</v>
          </cell>
          <cell r="R18" t="str">
            <v>n/a</v>
          </cell>
          <cell r="U18" t="e">
            <v>#DIV/0!</v>
          </cell>
          <cell r="X18" t="e">
            <v>#DIV/0!</v>
          </cell>
        </row>
        <row r="20">
          <cell r="C20">
            <v>0</v>
          </cell>
          <cell r="D20" t="e">
            <v>#DIV/0!</v>
          </cell>
          <cell r="G20">
            <v>0</v>
          </cell>
          <cell r="H20" t="e">
            <v>#DIV/0!</v>
          </cell>
          <cell r="K20" t="str">
            <v xml:space="preserve">Spese di Rappresentanza </v>
          </cell>
          <cell r="R20" t="str">
            <v>n/a</v>
          </cell>
          <cell r="U20" t="e">
            <v>#DIV/0!</v>
          </cell>
          <cell r="X20" t="e">
            <v>#DIV/0!</v>
          </cell>
        </row>
        <row r="21">
          <cell r="C21">
            <v>0</v>
          </cell>
          <cell r="D21" t="e">
            <v>#DIV/0!</v>
          </cell>
          <cell r="G21">
            <v>0</v>
          </cell>
          <cell r="H21" t="e">
            <v>#DIV/0!</v>
          </cell>
          <cell r="K21" t="str">
            <v xml:space="preserve">Ammortamenti </v>
          </cell>
          <cell r="R21" t="str">
            <v>n/a</v>
          </cell>
          <cell r="U21" t="e">
            <v>#DIV/0!</v>
          </cell>
          <cell r="X21" t="e">
            <v>#DIV/0!</v>
          </cell>
        </row>
        <row r="22">
          <cell r="C22">
            <v>0</v>
          </cell>
          <cell r="D22" t="e">
            <v>#DIV/0!</v>
          </cell>
          <cell r="G22">
            <v>0</v>
          </cell>
          <cell r="H22" t="e">
            <v>#DIV/0!</v>
          </cell>
          <cell r="K22" t="str">
            <v>Gestione immobili</v>
          </cell>
          <cell r="R22" t="str">
            <v>n/a</v>
          </cell>
          <cell r="U22" t="e">
            <v>#DIV/0!</v>
          </cell>
          <cell r="X22" t="e">
            <v>#DIV/0!</v>
          </cell>
        </row>
        <row r="23">
          <cell r="C23">
            <v>0</v>
          </cell>
          <cell r="D23" t="e">
            <v>#DIV/0!</v>
          </cell>
          <cell r="G23">
            <v>0</v>
          </cell>
          <cell r="H23" t="e">
            <v>#DIV/0!</v>
          </cell>
          <cell r="K23" t="str">
            <v>Gestione autovetture</v>
          </cell>
          <cell r="R23" t="str">
            <v>n/a</v>
          </cell>
          <cell r="U23" t="e">
            <v>#DIV/0!</v>
          </cell>
          <cell r="X23" t="e">
            <v>#DIV/0!</v>
          </cell>
        </row>
        <row r="24">
          <cell r="C24">
            <v>0</v>
          </cell>
          <cell r="D24" t="e">
            <v>#DIV/0!</v>
          </cell>
          <cell r="G24">
            <v>0</v>
          </cell>
          <cell r="H24" t="e">
            <v>#DIV/0!</v>
          </cell>
          <cell r="K24" t="str">
            <v>Telefoniche</v>
          </cell>
          <cell r="R24" t="str">
            <v>n/a</v>
          </cell>
          <cell r="U24" t="e">
            <v>#DIV/0!</v>
          </cell>
          <cell r="X24" t="e">
            <v>#DIV/0!</v>
          </cell>
        </row>
        <row r="25">
          <cell r="C25">
            <v>0</v>
          </cell>
          <cell r="D25" t="e">
            <v>#DIV/0!</v>
          </cell>
          <cell r="G25">
            <v>0</v>
          </cell>
          <cell r="H25" t="e">
            <v>#DIV/0!</v>
          </cell>
          <cell r="K25" t="str">
            <v>Cancelleria e stampanti</v>
          </cell>
          <cell r="R25" t="str">
            <v>n/a</v>
          </cell>
          <cell r="U25" t="e">
            <v>#DIV/0!</v>
          </cell>
          <cell r="X25" t="e">
            <v>#DIV/0!</v>
          </cell>
        </row>
        <row r="26">
          <cell r="C26">
            <v>0</v>
          </cell>
          <cell r="D26" t="e">
            <v>#DIV/0!</v>
          </cell>
          <cell r="G26">
            <v>0</v>
          </cell>
          <cell r="H26" t="e">
            <v>#DIV/0!</v>
          </cell>
          <cell r="K26" t="str">
            <v>Assistenza e manutenzione</v>
          </cell>
          <cell r="R26" t="str">
            <v>n/a</v>
          </cell>
          <cell r="U26" t="e">
            <v>#DIV/0!</v>
          </cell>
          <cell r="X26" t="e">
            <v>#DIV/0!</v>
          </cell>
        </row>
        <row r="28">
          <cell r="C28">
            <v>0</v>
          </cell>
          <cell r="D28" t="e">
            <v>#DIV/0!</v>
          </cell>
          <cell r="G28">
            <v>0</v>
          </cell>
          <cell r="H28">
            <v>0</v>
          </cell>
          <cell r="K28" t="str">
            <v>Altre spese generali</v>
          </cell>
          <cell r="R28" t="str">
            <v>n/a</v>
          </cell>
          <cell r="U28" t="e">
            <v>#DIV/0!</v>
          </cell>
          <cell r="X28" t="e">
            <v>#DIV/0!</v>
          </cell>
        </row>
        <row r="30">
          <cell r="C30">
            <v>0</v>
          </cell>
          <cell r="D30" t="e">
            <v>#DIV/0!</v>
          </cell>
          <cell r="G30">
            <v>0</v>
          </cell>
          <cell r="H30" t="e">
            <v>#DIV/0!</v>
          </cell>
          <cell r="K30" t="str">
            <v>TOTALE COSTI DI STRUTTURA</v>
          </cell>
          <cell r="Q30">
            <v>0</v>
          </cell>
          <cell r="R30" t="str">
            <v>n/a</v>
          </cell>
          <cell r="T30">
            <v>0</v>
          </cell>
          <cell r="U30" t="e">
            <v>#DIV/0!</v>
          </cell>
          <cell r="W30">
            <v>0</v>
          </cell>
          <cell r="X30" t="e">
            <v>#DIV/0!</v>
          </cell>
        </row>
        <row r="33">
          <cell r="A33" t="str">
            <v>NOTE</v>
          </cell>
        </row>
      </sheetData>
      <sheetData sheetId="5" refreshError="1">
        <row r="2">
          <cell r="A2" t="str">
            <v>S.P.I. S.r.l.</v>
          </cell>
        </row>
        <row r="3">
          <cell r="A3" t="str">
            <v>AREA ECONOMICA</v>
          </cell>
          <cell r="U3" t="str">
            <v>Flash Report  I° Semestre</v>
          </cell>
        </row>
        <row r="6">
          <cell r="C6" t="str">
            <v>II° TRIMESTRE</v>
          </cell>
        </row>
        <row r="8">
          <cell r="K8" t="str">
            <v>DESCRIZIONE</v>
          </cell>
        </row>
        <row r="10">
          <cell r="C10">
            <v>2001</v>
          </cell>
          <cell r="G10" t="str">
            <v>Budget '02</v>
          </cell>
          <cell r="Q10">
            <v>2001</v>
          </cell>
          <cell r="T10">
            <v>2002</v>
          </cell>
          <cell r="W10" t="str">
            <v>Budget '02</v>
          </cell>
        </row>
        <row r="11">
          <cell r="C11" t="str">
            <v>Importi</v>
          </cell>
          <cell r="D11" t="str">
            <v>%</v>
          </cell>
          <cell r="G11" t="str">
            <v>Importi</v>
          </cell>
          <cell r="H11" t="str">
            <v>%</v>
          </cell>
          <cell r="Q11" t="str">
            <v>Importi</v>
          </cell>
          <cell r="R11" t="str">
            <v>%</v>
          </cell>
          <cell r="T11" t="str">
            <v>Importi</v>
          </cell>
          <cell r="U11" t="str">
            <v>%</v>
          </cell>
          <cell r="W11" t="str">
            <v>Importi</v>
          </cell>
          <cell r="X11" t="str">
            <v>%</v>
          </cell>
        </row>
        <row r="15">
          <cell r="C15">
            <v>0</v>
          </cell>
          <cell r="D15" t="str">
            <v>n/a</v>
          </cell>
          <cell r="G15">
            <v>0</v>
          </cell>
          <cell r="H15" t="e">
            <v>#DIV/0!</v>
          </cell>
          <cell r="K15" t="str">
            <v>RICAVI DI VENDITA</v>
          </cell>
          <cell r="R15" t="str">
            <v>n/a</v>
          </cell>
          <cell r="U15">
            <v>0</v>
          </cell>
          <cell r="X15">
            <v>0</v>
          </cell>
        </row>
        <row r="17">
          <cell r="C17">
            <v>0</v>
          </cell>
          <cell r="D17" t="str">
            <v>n/a</v>
          </cell>
          <cell r="G17">
            <v>0</v>
          </cell>
          <cell r="H17" t="e">
            <v>#DIV/0!</v>
          </cell>
          <cell r="K17" t="str">
            <v>SPESE COMMERCIALI &amp; MARKETING</v>
          </cell>
          <cell r="R17" t="str">
            <v>n/a</v>
          </cell>
          <cell r="U17" t="e">
            <v>#DIV/0!</v>
          </cell>
          <cell r="X17" t="e">
            <v>#DIV/0!</v>
          </cell>
        </row>
        <row r="18">
          <cell r="C18">
            <v>0</v>
          </cell>
          <cell r="D18" t="str">
            <v>n/a</v>
          </cell>
          <cell r="G18">
            <v>0</v>
          </cell>
          <cell r="H18" t="e">
            <v>#DIV/0!</v>
          </cell>
          <cell r="K18" t="str">
            <v>Provvigioni</v>
          </cell>
          <cell r="R18" t="str">
            <v>n/a</v>
          </cell>
          <cell r="U18" t="e">
            <v>#DIV/0!</v>
          </cell>
          <cell r="X18" t="e">
            <v>#DIV/0!</v>
          </cell>
        </row>
        <row r="19">
          <cell r="C19">
            <v>0</v>
          </cell>
          <cell r="D19" t="str">
            <v>n/a</v>
          </cell>
          <cell r="G19">
            <v>0</v>
          </cell>
          <cell r="H19" t="e">
            <v>#DIV/0!</v>
          </cell>
          <cell r="K19" t="str">
            <v>Personale</v>
          </cell>
          <cell r="R19" t="str">
            <v>n/a</v>
          </cell>
          <cell r="U19" t="e">
            <v>#DIV/0!</v>
          </cell>
          <cell r="X19" t="e">
            <v>#DIV/0!</v>
          </cell>
        </row>
        <row r="20">
          <cell r="C20">
            <v>0</v>
          </cell>
          <cell r="D20" t="str">
            <v>n/a</v>
          </cell>
          <cell r="G20">
            <v>0</v>
          </cell>
          <cell r="H20" t="e">
            <v>#DIV/0!</v>
          </cell>
          <cell r="K20" t="str">
            <v>Rimborso spese viaggio e nolo autovettura</v>
          </cell>
          <cell r="R20" t="str">
            <v>n/a</v>
          </cell>
          <cell r="U20" t="e">
            <v>#DIV/0!</v>
          </cell>
          <cell r="X20" t="e">
            <v>#DIV/0!</v>
          </cell>
        </row>
        <row r="22">
          <cell r="C22">
            <v>0</v>
          </cell>
          <cell r="D22" t="str">
            <v>n/a</v>
          </cell>
          <cell r="G22">
            <v>0</v>
          </cell>
          <cell r="H22" t="e">
            <v>#DIV/0!</v>
          </cell>
          <cell r="K22" t="str">
            <v>Spese di pubblicità</v>
          </cell>
          <cell r="R22" t="str">
            <v>n/a</v>
          </cell>
          <cell r="U22" t="e">
            <v>#DIV/0!</v>
          </cell>
          <cell r="X22" t="e">
            <v>#DIV/0!</v>
          </cell>
        </row>
        <row r="23">
          <cell r="K23" t="str">
            <v>Mostre e fiere</v>
          </cell>
        </row>
        <row r="24">
          <cell r="C24">
            <v>0</v>
          </cell>
          <cell r="D24" t="str">
            <v>n/a</v>
          </cell>
          <cell r="G24">
            <v>0</v>
          </cell>
          <cell r="H24" t="e">
            <v>#DIV/0!</v>
          </cell>
          <cell r="K24" t="str">
            <v>Open house</v>
          </cell>
          <cell r="R24" t="str">
            <v>n/a</v>
          </cell>
          <cell r="U24" t="e">
            <v>#DIV/0!</v>
          </cell>
          <cell r="X24" t="e">
            <v>#DIV/0!</v>
          </cell>
        </row>
        <row r="26">
          <cell r="C26">
            <v>0</v>
          </cell>
          <cell r="D26" t="str">
            <v>n/a</v>
          </cell>
          <cell r="G26">
            <v>0</v>
          </cell>
          <cell r="H26" t="e">
            <v>#DIV/0!</v>
          </cell>
          <cell r="K26" t="str">
            <v>COSTI DI LOGISTICA</v>
          </cell>
          <cell r="R26" t="str">
            <v>n/a</v>
          </cell>
          <cell r="U26" t="e">
            <v>#DIV/0!</v>
          </cell>
          <cell r="X26" t="e">
            <v>#DIV/0!</v>
          </cell>
        </row>
        <row r="27">
          <cell r="C27">
            <v>0</v>
          </cell>
          <cell r="D27" t="str">
            <v>n/a</v>
          </cell>
          <cell r="G27">
            <v>0</v>
          </cell>
          <cell r="H27" t="str">
            <v>n/a</v>
          </cell>
          <cell r="K27" t="str">
            <v>Personale</v>
          </cell>
          <cell r="R27" t="str">
            <v>n/a</v>
          </cell>
          <cell r="U27" t="e">
            <v>#DIV/0!</v>
          </cell>
          <cell r="X27" t="e">
            <v>#DIV/0!</v>
          </cell>
        </row>
        <row r="28">
          <cell r="C28">
            <v>0</v>
          </cell>
          <cell r="D28" t="str">
            <v>n/a</v>
          </cell>
          <cell r="G28">
            <v>0</v>
          </cell>
          <cell r="H28" t="e">
            <v>#DIV/0!</v>
          </cell>
          <cell r="K28" t="str">
            <v>Gestione automezzi</v>
          </cell>
          <cell r="R28" t="str">
            <v>n/a</v>
          </cell>
          <cell r="U28" t="e">
            <v>#DIV/0!</v>
          </cell>
          <cell r="X28" t="e">
            <v>#DIV/0!</v>
          </cell>
        </row>
        <row r="29">
          <cell r="C29">
            <v>0</v>
          </cell>
          <cell r="D29" t="str">
            <v>n/a</v>
          </cell>
          <cell r="G29">
            <v>0</v>
          </cell>
          <cell r="H29" t="e">
            <v>#DIV/0!</v>
          </cell>
          <cell r="K29" t="str">
            <v>Trasporti di vendita</v>
          </cell>
          <cell r="R29" t="str">
            <v>n/a</v>
          </cell>
          <cell r="U29" t="e">
            <v>#DIV/0!</v>
          </cell>
          <cell r="X29" t="e">
            <v>#DIV/0!</v>
          </cell>
        </row>
        <row r="32">
          <cell r="C32">
            <v>0</v>
          </cell>
          <cell r="D32" t="str">
            <v>n/a</v>
          </cell>
          <cell r="G32">
            <v>0</v>
          </cell>
          <cell r="H32">
            <v>0</v>
          </cell>
          <cell r="K32" t="str">
            <v>RECUPERO SPESE DI TRASPORTO</v>
          </cell>
          <cell r="R32" t="str">
            <v>n/a</v>
          </cell>
          <cell r="U32" t="e">
            <v>#DIV/0!</v>
          </cell>
          <cell r="X32" t="e">
            <v>#DIV/0!</v>
          </cell>
        </row>
        <row r="34">
          <cell r="C34">
            <v>0</v>
          </cell>
          <cell r="D34" t="str">
            <v>n/a</v>
          </cell>
          <cell r="G34">
            <v>0</v>
          </cell>
          <cell r="H34" t="e">
            <v>#DIV/0!</v>
          </cell>
          <cell r="K34" t="str">
            <v>TOTALE COSTI COMMERCIALI DI MARKETING E LOGISTICA</v>
          </cell>
          <cell r="Q34">
            <v>0</v>
          </cell>
          <cell r="R34" t="str">
            <v>n/a</v>
          </cell>
          <cell r="T34">
            <v>0</v>
          </cell>
          <cell r="U34" t="e">
            <v>#DIV/0!</v>
          </cell>
          <cell r="W34">
            <v>0</v>
          </cell>
          <cell r="X34" t="e">
            <v>#DIV/0!</v>
          </cell>
        </row>
        <row r="38">
          <cell r="A38" t="str">
            <v>NOTE</v>
          </cell>
        </row>
      </sheetData>
      <sheetData sheetId="6"/>
      <sheetData sheetId="7" refreshError="1">
        <row r="1">
          <cell r="A1" t="str">
            <v>CALLIPO &amp; F. S.r.l.</v>
          </cell>
        </row>
        <row r="2">
          <cell r="A2" t="str">
            <v>AREA ECONOMICA</v>
          </cell>
          <cell r="U2" t="str">
            <v>Flash Report  I° Semestre</v>
          </cell>
        </row>
        <row r="5">
          <cell r="C5" t="str">
            <v>II° TRIMESTRE</v>
          </cell>
        </row>
        <row r="7">
          <cell r="K7" t="str">
            <v>DESCRIZIONE</v>
          </cell>
        </row>
        <row r="9">
          <cell r="C9">
            <v>1999</v>
          </cell>
          <cell r="G9" t="str">
            <v>Budget '00</v>
          </cell>
          <cell r="Q9">
            <v>1999</v>
          </cell>
          <cell r="T9">
            <v>2000</v>
          </cell>
          <cell r="W9" t="str">
            <v>Budget '00</v>
          </cell>
        </row>
        <row r="10">
          <cell r="C10" t="str">
            <v>Importi</v>
          </cell>
          <cell r="D10" t="str">
            <v>%</v>
          </cell>
          <cell r="G10" t="str">
            <v>Importi</v>
          </cell>
          <cell r="H10" t="str">
            <v>%</v>
          </cell>
          <cell r="Q10" t="str">
            <v>Importi</v>
          </cell>
          <cell r="R10" t="str">
            <v>%</v>
          </cell>
          <cell r="T10" t="str">
            <v>Importi</v>
          </cell>
          <cell r="U10" t="str">
            <v>%</v>
          </cell>
          <cell r="W10" t="str">
            <v>Importi</v>
          </cell>
          <cell r="X10" t="str">
            <v>%</v>
          </cell>
        </row>
        <row r="14">
          <cell r="C14">
            <v>0</v>
          </cell>
          <cell r="D14" t="e">
            <v>#DIV/0!</v>
          </cell>
          <cell r="G14">
            <v>0</v>
          </cell>
          <cell r="H14" t="e">
            <v>#DIV/0!</v>
          </cell>
          <cell r="K14" t="str">
            <v>RICAVI DI VENDITA</v>
          </cell>
          <cell r="Q14">
            <v>0</v>
          </cell>
          <cell r="R14" t="e">
            <v>#DIV/0!</v>
          </cell>
          <cell r="T14">
            <v>0</v>
          </cell>
          <cell r="U14" t="e">
            <v>#DIV/0!</v>
          </cell>
          <cell r="W14">
            <v>0</v>
          </cell>
          <cell r="X14" t="e">
            <v>#DIV/0!</v>
          </cell>
        </row>
        <row r="16">
          <cell r="C16">
            <v>0</v>
          </cell>
          <cell r="D16" t="e">
            <v>#DIV/0!</v>
          </cell>
          <cell r="G16">
            <v>0</v>
          </cell>
          <cell r="H16" t="e">
            <v>#DIV/0!</v>
          </cell>
          <cell r="K16" t="str">
            <v>PROVENTI FINANZIARI</v>
          </cell>
          <cell r="Q16">
            <v>0</v>
          </cell>
          <cell r="R16" t="e">
            <v>#DIV/0!</v>
          </cell>
          <cell r="T16">
            <v>0</v>
          </cell>
          <cell r="U16" t="e">
            <v>#DIV/0!</v>
          </cell>
          <cell r="W16">
            <v>0</v>
          </cell>
          <cell r="X16" t="e">
            <v>#DIV/0!</v>
          </cell>
        </row>
        <row r="17">
          <cell r="C17">
            <v>0</v>
          </cell>
          <cell r="D17">
            <v>0</v>
          </cell>
          <cell r="G17">
            <v>0</v>
          </cell>
          <cell r="H17">
            <v>0</v>
          </cell>
          <cell r="K17" t="str">
            <v>Interessi attivi e proventi finanziari</v>
          </cell>
          <cell r="Q17">
            <v>0</v>
          </cell>
          <cell r="R17" t="e">
            <v>#DIV/0!</v>
          </cell>
          <cell r="U17" t="e">
            <v>#DIV/0!</v>
          </cell>
          <cell r="W17">
            <v>0</v>
          </cell>
          <cell r="X17" t="e">
            <v>#DIV/0!</v>
          </cell>
        </row>
        <row r="19">
          <cell r="C19">
            <v>-1344.0819999999999</v>
          </cell>
          <cell r="D19">
            <v>1.933930935251799</v>
          </cell>
          <cell r="G19">
            <v>-1314.0820000000001</v>
          </cell>
          <cell r="H19">
            <v>1.976063157894737</v>
          </cell>
          <cell r="K19" t="str">
            <v>ONERI FINANZIARI</v>
          </cell>
          <cell r="Q19">
            <v>-694.99999999999977</v>
          </cell>
          <cell r="R19" t="e">
            <v>#DIV/0!</v>
          </cell>
          <cell r="T19">
            <v>649.08200000000011</v>
          </cell>
          <cell r="U19" t="e">
            <v>#DIV/0!</v>
          </cell>
          <cell r="W19">
            <v>-665</v>
          </cell>
          <cell r="X19" t="e">
            <v>#DIV/0!</v>
          </cell>
        </row>
        <row r="20">
          <cell r="C20">
            <v>-802.2</v>
          </cell>
          <cell r="D20">
            <v>2.0029962546816482</v>
          </cell>
          <cell r="G20">
            <v>-771.7</v>
          </cell>
          <cell r="H20">
            <v>2.0856756756756756</v>
          </cell>
          <cell r="K20" t="str">
            <v>Interessi  passivi su c/c</v>
          </cell>
          <cell r="Q20">
            <v>-400.5</v>
          </cell>
          <cell r="R20" t="e">
            <v>#DIV/0!</v>
          </cell>
          <cell r="T20">
            <v>401.70000000000005</v>
          </cell>
          <cell r="U20" t="e">
            <v>#DIV/0!</v>
          </cell>
          <cell r="W20">
            <v>-370</v>
          </cell>
          <cell r="X20" t="e">
            <v>#DIV/0!</v>
          </cell>
        </row>
        <row r="21">
          <cell r="C21">
            <v>-90.6</v>
          </cell>
          <cell r="D21">
            <v>1.6178571428571431</v>
          </cell>
          <cell r="G21">
            <v>-93.6</v>
          </cell>
          <cell r="H21">
            <v>1.5864406779661016</v>
          </cell>
          <cell r="K21" t="str">
            <v>Interessi passivi vs fornitori</v>
          </cell>
          <cell r="Q21">
            <v>-55.999999999999986</v>
          </cell>
          <cell r="R21" t="e">
            <v>#DIV/0!</v>
          </cell>
          <cell r="T21">
            <v>34.6</v>
          </cell>
          <cell r="U21" t="e">
            <v>#DIV/0!</v>
          </cell>
          <cell r="W21">
            <v>-59</v>
          </cell>
          <cell r="X21" t="e">
            <v>#DIV/0!</v>
          </cell>
        </row>
        <row r="22">
          <cell r="C22">
            <v>-15.382000000000001</v>
          </cell>
          <cell r="D22">
            <v>3.8454999999999986</v>
          </cell>
          <cell r="G22">
            <v>-15.382000000000001</v>
          </cell>
          <cell r="H22">
            <v>3.8454999999999986</v>
          </cell>
          <cell r="K22" t="str">
            <v>Competenze sconto fatture</v>
          </cell>
          <cell r="Q22">
            <v>-4.0000000000000018</v>
          </cell>
          <cell r="R22" t="e">
            <v>#DIV/0!</v>
          </cell>
          <cell r="T22">
            <v>11.382</v>
          </cell>
          <cell r="U22" t="e">
            <v>#DIV/0!</v>
          </cell>
          <cell r="W22">
            <v>-4.0000000000000018</v>
          </cell>
          <cell r="X22" t="e">
            <v>#DIV/0!</v>
          </cell>
        </row>
        <row r="23">
          <cell r="C23">
            <v>0</v>
          </cell>
          <cell r="D23">
            <v>0</v>
          </cell>
          <cell r="G23">
            <v>0</v>
          </cell>
          <cell r="H23" t="str">
            <v>n/a</v>
          </cell>
          <cell r="K23" t="str">
            <v>Interessi dilazione INAIL</v>
          </cell>
          <cell r="Q23">
            <v>0</v>
          </cell>
          <cell r="R23" t="e">
            <v>#DIV/0!</v>
          </cell>
          <cell r="U23" t="e">
            <v>#DIV/0!</v>
          </cell>
          <cell r="W23">
            <v>0</v>
          </cell>
          <cell r="X23" t="e">
            <v>#DIV/0!</v>
          </cell>
        </row>
        <row r="24">
          <cell r="C24">
            <v>-435.89999999999981</v>
          </cell>
          <cell r="D24">
            <v>1.8588486140724954</v>
          </cell>
          <cell r="G24">
            <v>-433.4</v>
          </cell>
          <cell r="H24">
            <v>1.8681034482758621</v>
          </cell>
          <cell r="K24" t="str">
            <v>Interessi su finanziamenti</v>
          </cell>
          <cell r="Q24">
            <v>-234.4999999999998</v>
          </cell>
          <cell r="R24" t="e">
            <v>#DIV/0!</v>
          </cell>
          <cell r="T24">
            <v>201.4</v>
          </cell>
          <cell r="U24" t="e">
            <v>#DIV/0!</v>
          </cell>
          <cell r="W24">
            <v>-232</v>
          </cell>
          <cell r="X24" t="e">
            <v>#DIV/0!</v>
          </cell>
        </row>
        <row r="26">
          <cell r="C26">
            <v>-1344.0819999999999</v>
          </cell>
          <cell r="D26">
            <v>1.933930935251799</v>
          </cell>
          <cell r="G26">
            <v>-1314.0820000000001</v>
          </cell>
          <cell r="H26">
            <v>1.976063157894737</v>
          </cell>
          <cell r="K26" t="str">
            <v>TOTALE GESTIONE FINANZIARIA</v>
          </cell>
          <cell r="Q26">
            <v>-694.99999999999977</v>
          </cell>
          <cell r="R26" t="e">
            <v>#DIV/0!</v>
          </cell>
          <cell r="T26">
            <v>649.08200000000011</v>
          </cell>
          <cell r="U26" t="e">
            <v>#DIV/0!</v>
          </cell>
          <cell r="W26">
            <v>-665</v>
          </cell>
          <cell r="X26" t="e">
            <v>#DIV/0!</v>
          </cell>
        </row>
        <row r="28">
          <cell r="A28" t="str">
            <v>NOTE</v>
          </cell>
        </row>
      </sheetData>
      <sheetData sheetId="8" refreshError="1">
        <row r="2">
          <cell r="A2" t="str">
            <v>S.P.I. S.r.l.</v>
          </cell>
        </row>
        <row r="3">
          <cell r="A3" t="str">
            <v>AREA ECONOMICA</v>
          </cell>
        </row>
        <row r="9">
          <cell r="Z9">
            <v>2001</v>
          </cell>
          <cell r="AB9" t="str">
            <v>Consuntivo</v>
          </cell>
          <cell r="AF9" t="str">
            <v>Bdgt</v>
          </cell>
        </row>
        <row r="17">
          <cell r="M17" t="str">
            <v>Vendita prodotti</v>
          </cell>
        </row>
        <row r="19">
          <cell r="M19" t="str">
            <v>n/a</v>
          </cell>
          <cell r="O19" t="str">
            <v>n/a</v>
          </cell>
          <cell r="S19" t="str">
            <v>n/a</v>
          </cell>
        </row>
        <row r="27">
          <cell r="I27" t="str">
            <v>Dirette</v>
          </cell>
          <cell r="U27" t="str">
            <v>Agenti</v>
          </cell>
        </row>
        <row r="30">
          <cell r="I30" t="str">
            <v>n/a</v>
          </cell>
          <cell r="U30" t="str">
            <v>n/a</v>
          </cell>
        </row>
        <row r="34">
          <cell r="W34" t="str">
            <v>* Legenda *</v>
          </cell>
        </row>
      </sheetData>
      <sheetData sheetId="9"/>
      <sheetData sheetId="10" refreshError="1">
        <row r="2">
          <cell r="A2" t="str">
            <v>S.P.I. S.r.l.</v>
          </cell>
        </row>
        <row r="3">
          <cell r="A3" t="str">
            <v>AREA FINANZA</v>
          </cell>
          <cell r="M3" t="str">
            <v>Flash Report  I° semestre</v>
          </cell>
        </row>
        <row r="5">
          <cell r="B5" t="str">
            <v>F5 - ANALISI UTILIZZO AFFIDAMENTO PER LINEE DI CREDITO  -</v>
          </cell>
        </row>
        <row r="7">
          <cell r="B7" t="str">
            <v>% di utilizzo affidamento</v>
          </cell>
          <cell r="F7" t="str">
            <v>Tipologia di rapporto</v>
          </cell>
          <cell r="J7" t="str">
            <v>Utilizzo</v>
          </cell>
          <cell r="N7" t="str">
            <v>Affidamento</v>
          </cell>
        </row>
        <row r="9">
          <cell r="B9" t="str">
            <v>Aprile</v>
          </cell>
          <cell r="C9" t="str">
            <v>Maggio</v>
          </cell>
          <cell r="D9" t="str">
            <v>Giugno</v>
          </cell>
          <cell r="J9" t="str">
            <v>Aprile</v>
          </cell>
          <cell r="K9" t="str">
            <v>Maggio</v>
          </cell>
          <cell r="L9" t="str">
            <v>Giugno</v>
          </cell>
        </row>
        <row r="10">
          <cell r="B10" t="str">
            <v>Importo</v>
          </cell>
          <cell r="J10" t="str">
            <v>Importo</v>
          </cell>
          <cell r="N10" t="str">
            <v>Importo</v>
          </cell>
        </row>
        <row r="12">
          <cell r="B12" t="e">
            <v>#DIV/0!</v>
          </cell>
          <cell r="C12" t="e">
            <v>#DIV/0!</v>
          </cell>
          <cell r="D12" t="e">
            <v>#DIV/0!</v>
          </cell>
          <cell r="F12" t="str">
            <v>Conto corrente</v>
          </cell>
        </row>
        <row r="14">
          <cell r="B14" t="e">
            <v>#DIV/0!</v>
          </cell>
          <cell r="C14" t="e">
            <v>#DIV/0!</v>
          </cell>
          <cell r="D14" t="e">
            <v>#DIV/0!</v>
          </cell>
          <cell r="F14" t="str">
            <v>Conto anticipazione su fatture</v>
          </cell>
        </row>
        <row r="16">
          <cell r="B16" t="e">
            <v>#DIV/0!</v>
          </cell>
          <cell r="C16" t="e">
            <v>#DIV/0!</v>
          </cell>
          <cell r="D16" t="e">
            <v>#DIV/0!</v>
          </cell>
          <cell r="F16" t="str">
            <v>Salvo buon fine(tratte/accettazioni)</v>
          </cell>
        </row>
        <row r="18">
          <cell r="B18" t="e">
            <v>#DIV/0!</v>
          </cell>
          <cell r="C18" t="e">
            <v>#DIV/0!</v>
          </cell>
          <cell r="D18" t="e">
            <v>#DIV/0!</v>
          </cell>
          <cell r="F18" t="str">
            <v>Salvo buon fine(RI.BA.)</v>
          </cell>
        </row>
        <row r="20">
          <cell r="B20" t="e">
            <v>#DIV/0!</v>
          </cell>
          <cell r="C20" t="e">
            <v>#DIV/0!</v>
          </cell>
          <cell r="D20" t="e">
            <v>#DIV/0!</v>
          </cell>
          <cell r="F20" t="str">
            <v>Conto pagamento fornitori</v>
          </cell>
        </row>
        <row r="22">
          <cell r="B22" t="e">
            <v>#DIV/0!</v>
          </cell>
          <cell r="C22" t="e">
            <v>#DIV/0!</v>
          </cell>
          <cell r="D22" t="e">
            <v>#DIV/0!</v>
          </cell>
          <cell r="F22" t="str">
            <v>Finimport</v>
          </cell>
        </row>
        <row r="24">
          <cell r="B24" t="e">
            <v>#DIV/0!</v>
          </cell>
          <cell r="C24" t="e">
            <v>#DIV/0!</v>
          </cell>
          <cell r="D24" t="e">
            <v>#DIV/0!</v>
          </cell>
          <cell r="F24" t="str">
            <v>TOTALE</v>
          </cell>
          <cell r="J24">
            <v>0</v>
          </cell>
          <cell r="K24">
            <v>0</v>
          </cell>
          <cell r="L24">
            <v>0</v>
          </cell>
          <cell r="N24">
            <v>0</v>
          </cell>
        </row>
      </sheetData>
      <sheetData sheetId="11" refreshError="1">
        <row r="1">
          <cell r="B1" t="str">
            <v>S.P.I. S.r.l.</v>
          </cell>
        </row>
        <row r="2">
          <cell r="B2" t="str">
            <v>AREA FINANZA</v>
          </cell>
        </row>
        <row r="6">
          <cell r="AC6" t="str">
            <v>F3 - RAPPORTI CON BANCHE -</v>
          </cell>
        </row>
        <row r="7">
          <cell r="CQ7" t="str">
            <v>Composizione Crediti</v>
          </cell>
        </row>
        <row r="12">
          <cell r="AE12" t="str">
            <v>CREDITI</v>
          </cell>
          <cell r="AV12" t="str">
            <v>DEBITI</v>
          </cell>
        </row>
        <row r="13">
          <cell r="M13" t="str">
            <v>Euro</v>
          </cell>
          <cell r="Y13" t="str">
            <v>%</v>
          </cell>
          <cell r="BK13" t="str">
            <v>%</v>
          </cell>
          <cell r="BQ13" t="str">
            <v>Euro</v>
          </cell>
        </row>
        <row r="14">
          <cell r="M14" t="str">
            <v>.000</v>
          </cell>
          <cell r="BQ14" t="str">
            <v>.000</v>
          </cell>
        </row>
        <row r="17">
          <cell r="Y17" t="e">
            <v>#DIV/0!</v>
          </cell>
          <cell r="AE17" t="str">
            <v>a breve</v>
          </cell>
          <cell r="BK17" t="e">
            <v>#DIV/0!</v>
          </cell>
        </row>
        <row r="19">
          <cell r="CQ19" t="str">
            <v>RAPPORTI CON BANCHE</v>
          </cell>
        </row>
        <row r="20">
          <cell r="Y20" t="e">
            <v>#DIV/0!</v>
          </cell>
          <cell r="AE20" t="str">
            <v>a medio / lungo</v>
          </cell>
          <cell r="BK20" t="e">
            <v>#DIV/0!</v>
          </cell>
        </row>
        <row r="23">
          <cell r="M23">
            <v>0</v>
          </cell>
          <cell r="Y23" t="e">
            <v>#DIV/0!</v>
          </cell>
          <cell r="AE23" t="str">
            <v>TOTALE</v>
          </cell>
          <cell r="BK23" t="e">
            <v>#DIV/0!</v>
          </cell>
          <cell r="BQ23">
            <v>0</v>
          </cell>
        </row>
        <row r="30">
          <cell r="AE30" t="str">
            <v>GRADO DI INDEBITAMENTO</v>
          </cell>
        </row>
        <row r="38">
          <cell r="M38" t="str">
            <v>* SITUAZIONE AFFIDAMENTI *</v>
          </cell>
          <cell r="AU38" t="str">
            <v>* ONERI FINANZIARI *</v>
          </cell>
        </row>
        <row r="39">
          <cell r="M39" t="str">
            <v xml:space="preserve"> Lire 000.000</v>
          </cell>
        </row>
        <row r="40">
          <cell r="M40" t="str">
            <v>Disponibile</v>
          </cell>
          <cell r="X40" t="str">
            <v>Utilizzato</v>
          </cell>
          <cell r="AI40" t="str">
            <v>Residuo</v>
          </cell>
          <cell r="AU40" t="str">
            <v>Importo 
Lire 000.000</v>
          </cell>
          <cell r="BF40" t="str">
            <v>%</v>
          </cell>
          <cell r="BQ40" t="str">
            <v>Incidenza su fatturato</v>
          </cell>
          <cell r="CQ40" t="str">
            <v>Composizione Debiti</v>
          </cell>
        </row>
        <row r="42">
          <cell r="C42" t="str">
            <v xml:space="preserve">Conto </v>
          </cell>
          <cell r="AI42">
            <v>0</v>
          </cell>
          <cell r="CB42" t="str">
            <v>corrente</v>
          </cell>
        </row>
        <row r="44">
          <cell r="C44" t="str">
            <v>Conto</v>
          </cell>
          <cell r="AI44">
            <v>0</v>
          </cell>
          <cell r="CB44" t="str">
            <v>anticipazione</v>
          </cell>
        </row>
        <row r="46">
          <cell r="C46" t="str">
            <v>S.B.F.</v>
          </cell>
          <cell r="AI46">
            <v>0</v>
          </cell>
          <cell r="CB46" t="str">
            <v>tratte/accettazioni</v>
          </cell>
        </row>
        <row r="48">
          <cell r="C48" t="str">
            <v>S.B.F.</v>
          </cell>
          <cell r="AI48">
            <v>0</v>
          </cell>
          <cell r="CB48" t="str">
            <v>RI.BA.</v>
          </cell>
        </row>
        <row r="50">
          <cell r="C50" t="str">
            <v>Conto</v>
          </cell>
          <cell r="AI50">
            <v>0</v>
          </cell>
          <cell r="CB50" t="str">
            <v>pagamento fornitori</v>
          </cell>
        </row>
        <row r="52">
          <cell r="C52" t="str">
            <v>Finimport</v>
          </cell>
          <cell r="AI52">
            <v>0</v>
          </cell>
          <cell r="CB52" t="str">
            <v>Finimport</v>
          </cell>
        </row>
        <row r="54">
          <cell r="C54" t="str">
            <v>TOTALE</v>
          </cell>
          <cell r="M54">
            <v>0</v>
          </cell>
          <cell r="X54">
            <v>0</v>
          </cell>
          <cell r="AI54">
            <v>0</v>
          </cell>
          <cell r="BQ54" t="e">
            <v>#DIV/0!</v>
          </cell>
          <cell r="CB54" t="str">
            <v>COMPLESSIVO</v>
          </cell>
        </row>
        <row r="59">
          <cell r="AC59" t="str">
            <v>CLIENTI - FORNITORI</v>
          </cell>
          <cell r="CQ59" t="str">
            <v>CLIENTI - FORNITORI</v>
          </cell>
        </row>
        <row r="65">
          <cell r="AG65" t="str">
            <v>CREDITI</v>
          </cell>
          <cell r="AV65" t="str">
            <v>DEBITI</v>
          </cell>
        </row>
        <row r="66">
          <cell r="E66" t="str">
            <v>Dilazione media</v>
          </cell>
          <cell r="V66" t="str">
            <v>Euro</v>
          </cell>
          <cell r="BI66" t="str">
            <v>Euro</v>
          </cell>
          <cell r="CA66" t="str">
            <v>Dilazione media</v>
          </cell>
        </row>
        <row r="67">
          <cell r="E67" t="str">
            <v>gg</v>
          </cell>
          <cell r="V67" t="str">
            <v>.000</v>
          </cell>
          <cell r="BI67" t="str">
            <v>.000</v>
          </cell>
          <cell r="CA67" t="str">
            <v>gg</v>
          </cell>
        </row>
      </sheetData>
      <sheetData sheetId="12" refreshError="1">
        <row r="2">
          <cell r="A2" t="str">
            <v>S.P.I. S.r.l.</v>
          </cell>
        </row>
        <row r="3">
          <cell r="A3" t="str">
            <v>AREA PERSONALE</v>
          </cell>
          <cell r="P3" t="str">
            <v>Flash Report  I° Semestre</v>
          </cell>
        </row>
        <row r="5">
          <cell r="B5" t="str">
            <v>P1 - PIANO OCCUPAZIONALE -</v>
          </cell>
        </row>
        <row r="7">
          <cell r="B7" t="str">
            <v>Delta</v>
          </cell>
          <cell r="J7" t="str">
            <v>DESCRIZIONE</v>
          </cell>
          <cell r="M7" t="str">
            <v>Unità</v>
          </cell>
        </row>
        <row r="9">
          <cell r="B9">
            <v>2001</v>
          </cell>
          <cell r="F9" t="str">
            <v>BUDGET '02</v>
          </cell>
          <cell r="M9">
            <v>2001</v>
          </cell>
          <cell r="P9">
            <v>2002</v>
          </cell>
          <cell r="S9" t="str">
            <v>BUDGET '02</v>
          </cell>
        </row>
        <row r="10">
          <cell r="B10" t="str">
            <v>Unità</v>
          </cell>
          <cell r="C10" t="str">
            <v>note</v>
          </cell>
          <cell r="F10" t="str">
            <v>Unità</v>
          </cell>
          <cell r="G10" t="str">
            <v>note</v>
          </cell>
          <cell r="M10" t="str">
            <v>Unità</v>
          </cell>
          <cell r="N10" t="str">
            <v>note</v>
          </cell>
          <cell r="P10" t="str">
            <v>Unità</v>
          </cell>
          <cell r="Q10" t="str">
            <v>note</v>
          </cell>
          <cell r="S10" t="str">
            <v>Unità</v>
          </cell>
          <cell r="T10" t="str">
            <v>note</v>
          </cell>
        </row>
        <row r="12">
          <cell r="J12" t="str">
            <v>INDUSTRIALI</v>
          </cell>
        </row>
        <row r="13">
          <cell r="B13">
            <v>0</v>
          </cell>
          <cell r="F13">
            <v>0</v>
          </cell>
          <cell r="J13" t="str">
            <v>Diretti</v>
          </cell>
        </row>
        <row r="15">
          <cell r="J15" t="str">
            <v>COMMERCIALE</v>
          </cell>
        </row>
        <row r="16">
          <cell r="B16">
            <v>0</v>
          </cell>
          <cell r="F16">
            <v>0</v>
          </cell>
          <cell r="J16" t="str">
            <v>Provvigioni</v>
          </cell>
        </row>
        <row r="17">
          <cell r="B17">
            <v>0</v>
          </cell>
          <cell r="F17">
            <v>0</v>
          </cell>
          <cell r="J17" t="str">
            <v>Personale</v>
          </cell>
        </row>
        <row r="19">
          <cell r="J19" t="str">
            <v>LOGISTICA</v>
          </cell>
        </row>
        <row r="20">
          <cell r="B20">
            <v>0</v>
          </cell>
          <cell r="F20">
            <v>0</v>
          </cell>
          <cell r="J20" t="str">
            <v>Diretti</v>
          </cell>
        </row>
        <row r="22">
          <cell r="J22" t="str">
            <v>AMMINISTRAZIONE</v>
          </cell>
        </row>
        <row r="23">
          <cell r="B23">
            <v>0</v>
          </cell>
          <cell r="F23">
            <v>0</v>
          </cell>
          <cell r="J23" t="str">
            <v>Struttura</v>
          </cell>
        </row>
        <row r="25">
          <cell r="B25">
            <v>0</v>
          </cell>
          <cell r="F25">
            <v>0</v>
          </cell>
          <cell r="J25" t="str">
            <v>TOTALE</v>
          </cell>
          <cell r="M25">
            <v>0</v>
          </cell>
          <cell r="P25">
            <v>0</v>
          </cell>
          <cell r="S25">
            <v>0</v>
          </cell>
        </row>
        <row r="28">
          <cell r="A28" t="str">
            <v>NOTE</v>
          </cell>
        </row>
      </sheetData>
      <sheetData sheetId="13" refreshError="1">
        <row r="2">
          <cell r="A2" t="str">
            <v>S.P.I. S.r.l.</v>
          </cell>
        </row>
        <row r="3">
          <cell r="A3" t="str">
            <v>AREA INVESTIMENTI</v>
          </cell>
        </row>
        <row r="4">
          <cell r="B4" t="str">
            <v>I1 - Programma investimenti -</v>
          </cell>
          <cell r="P4" t="str">
            <v>Importi in Euro migliaia</v>
          </cell>
        </row>
        <row r="6">
          <cell r="B6" t="str">
            <v>DESCRIZIONE</v>
          </cell>
          <cell r="E6" t="str">
            <v>BUDGET '02</v>
          </cell>
          <cell r="H6">
            <v>2002</v>
          </cell>
        </row>
        <row r="8">
          <cell r="H8" t="str">
            <v>I trimestre</v>
          </cell>
          <cell r="K8" t="str">
            <v>II trimestre</v>
          </cell>
          <cell r="O8" t="str">
            <v>III trimestre</v>
          </cell>
          <cell r="R8" t="str">
            <v>IV trimestre</v>
          </cell>
        </row>
        <row r="9">
          <cell r="E9" t="str">
            <v>Importi</v>
          </cell>
          <cell r="F9" t="str">
            <v>%</v>
          </cell>
          <cell r="H9" t="str">
            <v>Importi</v>
          </cell>
          <cell r="I9" t="str">
            <v>note</v>
          </cell>
          <cell r="K9" t="str">
            <v>Importi</v>
          </cell>
          <cell r="L9" t="str">
            <v>note</v>
          </cell>
          <cell r="O9" t="str">
            <v>Importi</v>
          </cell>
          <cell r="P9" t="str">
            <v>note</v>
          </cell>
          <cell r="R9" t="str">
            <v>Importi</v>
          </cell>
          <cell r="S9" t="str">
            <v>note</v>
          </cell>
        </row>
        <row r="11">
          <cell r="B11" t="str">
            <v>Fabbricati commerciali</v>
          </cell>
          <cell r="E11">
            <v>0</v>
          </cell>
          <cell r="F11" t="e">
            <v>#DIV/0!</v>
          </cell>
        </row>
        <row r="13">
          <cell r="B13" t="str">
            <v>Impianti e mezzi di sollevamento</v>
          </cell>
          <cell r="E13">
            <v>0</v>
          </cell>
          <cell r="F13" t="e">
            <v>#DIV/0!</v>
          </cell>
        </row>
        <row r="15">
          <cell r="B15" t="str">
            <v>Impianti generici</v>
          </cell>
          <cell r="E15">
            <v>0</v>
          </cell>
          <cell r="F15" t="e">
            <v>#DIV/0!</v>
          </cell>
        </row>
        <row r="17">
          <cell r="B17" t="str">
            <v>Beni strumentali</v>
          </cell>
          <cell r="E17">
            <v>0</v>
          </cell>
          <cell r="F17" t="e">
            <v>#DIV/0!</v>
          </cell>
        </row>
        <row r="19">
          <cell r="B19" t="str">
            <v>Macchine e attrezzature varie</v>
          </cell>
          <cell r="E19">
            <v>0</v>
          </cell>
          <cell r="F19" t="e">
            <v>#DIV/0!</v>
          </cell>
        </row>
        <row r="21">
          <cell r="B21" t="str">
            <v>Automezzi</v>
          </cell>
          <cell r="F21" t="e">
            <v>#DIV/0!</v>
          </cell>
        </row>
        <row r="23">
          <cell r="B23" t="str">
            <v>Mezzi di trasporto interno</v>
          </cell>
          <cell r="E23">
            <v>0</v>
          </cell>
          <cell r="F23" t="e">
            <v>#DIV/0!</v>
          </cell>
        </row>
        <row r="25">
          <cell r="B25" t="str">
            <v>Stigliatura e scaffali</v>
          </cell>
          <cell r="E25">
            <v>0</v>
          </cell>
          <cell r="F25" t="e">
            <v>#DIV/0!</v>
          </cell>
        </row>
        <row r="27">
          <cell r="B27" t="str">
            <v>Macchine elettroniche</v>
          </cell>
          <cell r="E27">
            <v>0</v>
          </cell>
          <cell r="F27" t="e">
            <v>#DIV/0!</v>
          </cell>
        </row>
        <row r="29">
          <cell r="B29" t="str">
            <v>Mobili e arredi</v>
          </cell>
          <cell r="E29">
            <v>0</v>
          </cell>
          <cell r="F29" t="e">
            <v>#DIV/0!</v>
          </cell>
        </row>
        <row r="31">
          <cell r="B31" t="str">
            <v>TOTALE</v>
          </cell>
          <cell r="E31">
            <v>0</v>
          </cell>
          <cell r="H31">
            <v>0</v>
          </cell>
          <cell r="K31">
            <v>0</v>
          </cell>
          <cell r="O31">
            <v>0</v>
          </cell>
          <cell r="R31">
            <v>0</v>
          </cell>
        </row>
        <row r="34">
          <cell r="A34" t="str">
            <v>NOTE</v>
          </cell>
        </row>
      </sheetData>
      <sheetData sheetId="14" refreshError="1">
        <row r="2">
          <cell r="A2" t="str">
            <v>S.P.I. S.r.l.</v>
          </cell>
        </row>
        <row r="3">
          <cell r="A3" t="str">
            <v>AREA  MARKETING</v>
          </cell>
          <cell r="P3" t="str">
            <v>Flash Report I° Semestre</v>
          </cell>
        </row>
        <row r="4">
          <cell r="A4" t="str">
            <v>M1 -  AVANZAMENTO E RIPROGRAMMAZIONE DELLE SPESE -</v>
          </cell>
        </row>
        <row r="6">
          <cell r="A6" t="str">
            <v>DESCRIZIONE</v>
          </cell>
          <cell r="D6" t="str">
            <v>2000</v>
          </cell>
        </row>
        <row r="7">
          <cell r="D7" t="str">
            <v>Euro migliaia</v>
          </cell>
        </row>
        <row r="8">
          <cell r="D8" t="str">
            <v>I Trim.</v>
          </cell>
          <cell r="G8" t="str">
            <v>II Trim.</v>
          </cell>
          <cell r="J8" t="str">
            <v>III Trim.</v>
          </cell>
          <cell r="M8" t="str">
            <v>IV Trim.</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cell r="Q9" t="str">
            <v>Cons</v>
          </cell>
          <cell r="R9" t="str">
            <v>Delta</v>
          </cell>
          <cell r="S9" t="str">
            <v>%</v>
          </cell>
        </row>
        <row r="11">
          <cell r="A11" t="str">
            <v>&gt; PUBBLICITA' E PROPAGANDA</v>
          </cell>
        </row>
        <row r="12">
          <cell r="B12" t="str">
            <v>* Spese di pubblicità</v>
          </cell>
          <cell r="P12">
            <v>0</v>
          </cell>
          <cell r="Q12">
            <v>0</v>
          </cell>
          <cell r="R12">
            <v>0</v>
          </cell>
          <cell r="S12">
            <v>0</v>
          </cell>
        </row>
        <row r="13">
          <cell r="B13" t="str">
            <v>* Mostre e fiere</v>
          </cell>
        </row>
        <row r="14">
          <cell r="B14" t="str">
            <v>* Open house</v>
          </cell>
          <cell r="P14">
            <v>0</v>
          </cell>
          <cell r="Q14">
            <v>0</v>
          </cell>
          <cell r="R14">
            <v>0</v>
          </cell>
          <cell r="S14">
            <v>0</v>
          </cell>
        </row>
        <row r="15">
          <cell r="A15" t="str">
            <v>Totale spese pubblicità e propaganda</v>
          </cell>
          <cell r="D15">
            <v>0</v>
          </cell>
          <cell r="E15">
            <v>0</v>
          </cell>
          <cell r="G15">
            <v>0</v>
          </cell>
          <cell r="H15">
            <v>0</v>
          </cell>
          <cell r="J15">
            <v>0</v>
          </cell>
          <cell r="K15">
            <v>0</v>
          </cell>
          <cell r="M15">
            <v>0</v>
          </cell>
          <cell r="N15">
            <v>0</v>
          </cell>
          <cell r="P15">
            <v>0</v>
          </cell>
          <cell r="Q15">
            <v>0</v>
          </cell>
          <cell r="R15">
            <v>0</v>
          </cell>
          <cell r="S15">
            <v>0</v>
          </cell>
        </row>
        <row r="17">
          <cell r="A17" t="str">
            <v>TOTALE INVESTIMENTI  MARKETING</v>
          </cell>
          <cell r="D17">
            <v>0</v>
          </cell>
          <cell r="E17">
            <v>0</v>
          </cell>
          <cell r="G17">
            <v>0</v>
          </cell>
          <cell r="H17">
            <v>0</v>
          </cell>
          <cell r="J17">
            <v>0</v>
          </cell>
          <cell r="K17">
            <v>0</v>
          </cell>
          <cell r="M17">
            <v>0</v>
          </cell>
          <cell r="N17">
            <v>0</v>
          </cell>
          <cell r="P17">
            <v>0</v>
          </cell>
          <cell r="Q17">
            <v>0</v>
          </cell>
          <cell r="R17">
            <v>0</v>
          </cell>
          <cell r="S17">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0"/>
      <sheetName val="Consuntivo I semestre"/>
      <sheetName val="Consuntivo vs budget"/>
      <sheetName val="Rep. economico"/>
      <sheetName val="Vendite_linea_prodotto"/>
      <sheetName val="Vendita_per_area_agenti"/>
      <sheetName val="Area_linea di prodotto"/>
      <sheetName val="Graduatoria vendite  agenti"/>
      <sheetName val="Tableau de Bord"/>
      <sheetName val="Matrice di reporting"/>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Anagrafica_2001"/>
      <sheetName val="Costi_Fiction_2001Prev TOT"/>
      <sheetName val="Control"/>
      <sheetName val="Finanza"/>
      <sheetName val="Personale"/>
      <sheetName val="Investimenti"/>
      <sheetName val="Budget_2000"/>
      <sheetName val="Consuntivo_I_semestre"/>
      <sheetName val="Consuntivo_vs_budget"/>
      <sheetName val="Rep__economico"/>
      <sheetName val="Area_linea_di_prodotto"/>
      <sheetName val="Graduatoria_vendite__agenti"/>
      <sheetName val="Tableau_de_Bord"/>
      <sheetName val="Matrice_di_reporting"/>
      <sheetName val="Margine_sulle_vendite"/>
      <sheetName val="Costi_Commerciali_Mktg_Log"/>
      <sheetName val="Costi_di_struttura"/>
      <sheetName val="Gestione_Finanziaria"/>
      <sheetName val="Rep__investimenti"/>
      <sheetName val="Investimenti_MKTG"/>
      <sheetName val="RAPPORTI_CON_BANCHE"/>
      <sheetName val="Situazione_Banche2"/>
      <sheetName val="Costi_Fiction_2001Prev_TOT"/>
    </sheetNames>
    <sheetDataSet>
      <sheetData sheetId="0"/>
      <sheetData sheetId="1"/>
      <sheetData sheetId="2" refreshError="1"/>
      <sheetData sheetId="3" refreshError="1"/>
      <sheetData sheetId="4"/>
      <sheetData sheetId="5" refreshError="1">
        <row r="2">
          <cell r="A2" t="str">
            <v>S.P.I. S.r.l.</v>
          </cell>
        </row>
        <row r="3">
          <cell r="A3" t="str">
            <v>AREA COMMERCIALE</v>
          </cell>
          <cell r="R3" t="str">
            <v>Flash Report  I° Semestre</v>
          </cell>
        </row>
        <row r="8">
          <cell r="B8" t="str">
            <v>DELTA</v>
          </cell>
          <cell r="J8" t="str">
            <v>DESCRIZIONE</v>
          </cell>
          <cell r="N8" t="str">
            <v>LIRE MILIONI</v>
          </cell>
        </row>
        <row r="10">
          <cell r="B10">
            <v>1999</v>
          </cell>
          <cell r="F10" t="str">
            <v>BUDGET '00</v>
          </cell>
          <cell r="N10">
            <v>1999</v>
          </cell>
          <cell r="Q10">
            <v>2000</v>
          </cell>
          <cell r="T10" t="str">
            <v>BUDGET '00</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B13">
            <v>963.1</v>
          </cell>
          <cell r="C13" t="str">
            <v>n/a</v>
          </cell>
          <cell r="F13">
            <v>-236.39999999999998</v>
          </cell>
          <cell r="G13">
            <v>-19.708211754897871</v>
          </cell>
          <cell r="J13" t="str">
            <v>AREA 1 (Cosenza - 2002)</v>
          </cell>
          <cell r="O13" t="str">
            <v>n/a</v>
          </cell>
          <cell r="Q13">
            <v>963.1</v>
          </cell>
          <cell r="R13">
            <v>9.4977466149916658</v>
          </cell>
          <cell r="T13">
            <v>1199.5</v>
          </cell>
          <cell r="U13">
            <v>9.9560919330339708</v>
          </cell>
        </row>
        <row r="15">
          <cell r="B15">
            <v>1659.6</v>
          </cell>
          <cell r="C15" t="str">
            <v>n/a</v>
          </cell>
          <cell r="F15">
            <v>208.09999999999991</v>
          </cell>
          <cell r="G15">
            <v>14.336892869445395</v>
          </cell>
          <cell r="J15" t="str">
            <v>AREA 2 (Sinopoli - 3002)</v>
          </cell>
          <cell r="O15" t="str">
            <v>n/a</v>
          </cell>
          <cell r="Q15">
            <v>1659.6</v>
          </cell>
          <cell r="R15">
            <v>16.366379692908492</v>
          </cell>
          <cell r="T15">
            <v>1451.5</v>
          </cell>
          <cell r="U15">
            <v>12.04774276014907</v>
          </cell>
        </row>
        <row r="17">
          <cell r="B17">
            <v>877.8</v>
          </cell>
          <cell r="C17" t="str">
            <v>n/a</v>
          </cell>
          <cell r="F17">
            <v>-321.70000000000005</v>
          </cell>
          <cell r="G17">
            <v>-26.819508128386833</v>
          </cell>
          <cell r="J17" t="str">
            <v>AREA 3 ( Misiti - 3003)</v>
          </cell>
          <cell r="O17" t="str">
            <v>n/a</v>
          </cell>
          <cell r="Q17">
            <v>877.8</v>
          </cell>
          <cell r="R17">
            <v>8.6565486228218074</v>
          </cell>
          <cell r="T17">
            <v>1199.5</v>
          </cell>
          <cell r="U17">
            <v>9.9560919330339708</v>
          </cell>
        </row>
        <row r="19">
          <cell r="B19">
            <v>1980</v>
          </cell>
          <cell r="C19" t="str">
            <v>n/a</v>
          </cell>
          <cell r="F19">
            <v>49.700000000000045</v>
          </cell>
          <cell r="G19">
            <v>2.5747293166865282</v>
          </cell>
          <cell r="J19" t="str">
            <v>AREA 4 (Madarena -1004)</v>
          </cell>
          <cell r="O19" t="str">
            <v>n/a</v>
          </cell>
          <cell r="Q19">
            <v>1980</v>
          </cell>
          <cell r="R19">
            <v>19.526049525161977</v>
          </cell>
          <cell r="T19">
            <v>1930.3</v>
          </cell>
          <cell r="U19">
            <v>16.021879331667758</v>
          </cell>
        </row>
        <row r="21">
          <cell r="B21">
            <v>1038.4000000000001</v>
          </cell>
          <cell r="C21" t="str">
            <v>n/a</v>
          </cell>
          <cell r="F21">
            <v>-85.5</v>
          </cell>
          <cell r="G21">
            <v>-7.6074383841978817</v>
          </cell>
          <cell r="J21" t="str">
            <v>AREA 5 (Occhiuzzi - 3006)</v>
          </cell>
          <cell r="O21" t="str">
            <v>n/a</v>
          </cell>
          <cell r="Q21">
            <v>1038.4000000000001</v>
          </cell>
          <cell r="R21">
            <v>10.240328195418282</v>
          </cell>
          <cell r="T21">
            <v>1123.9000000000001</v>
          </cell>
          <cell r="U21">
            <v>9.328596684899443</v>
          </cell>
        </row>
        <row r="23">
          <cell r="B23">
            <v>615.20000000000005</v>
          </cell>
          <cell r="C23" t="str">
            <v>n/a</v>
          </cell>
          <cell r="F23">
            <v>-508.70000000000005</v>
          </cell>
          <cell r="G23">
            <v>-45.262033988789042</v>
          </cell>
          <cell r="J23" t="str">
            <v>AREA 6 (Lomanno - 3010)</v>
          </cell>
          <cell r="O23" t="str">
            <v>n/a</v>
          </cell>
          <cell r="Q23">
            <v>615.20000000000005</v>
          </cell>
          <cell r="R23">
            <v>6.0668816504442669</v>
          </cell>
          <cell r="T23">
            <v>1123.9000000000001</v>
          </cell>
          <cell r="U23">
            <v>9.328596684899443</v>
          </cell>
        </row>
        <row r="25">
          <cell r="B25">
            <v>754.4</v>
          </cell>
          <cell r="C25" t="str">
            <v>n/a</v>
          </cell>
          <cell r="F25">
            <v>-324.10000000000002</v>
          </cell>
          <cell r="G25">
            <v>-30.050996754751974</v>
          </cell>
          <cell r="J25" t="str">
            <v>AREA 7 (Singlitico - 3010)</v>
          </cell>
          <cell r="O25" t="str">
            <v>n/a</v>
          </cell>
          <cell r="Q25">
            <v>754.4</v>
          </cell>
          <cell r="R25">
            <v>7.4396221019101985</v>
          </cell>
          <cell r="T25">
            <v>1078.5</v>
          </cell>
          <cell r="U25">
            <v>8.9517675279509277</v>
          </cell>
        </row>
        <row r="27">
          <cell r="B27">
            <v>677</v>
          </cell>
          <cell r="C27" t="str">
            <v>n/a</v>
          </cell>
          <cell r="F27">
            <v>-167.20000000000005</v>
          </cell>
          <cell r="G27">
            <v>-19.805733238569065</v>
          </cell>
          <cell r="J27" t="str">
            <v>AREA 8 ( Scarpelli - 3008)</v>
          </cell>
          <cell r="O27" t="str">
            <v>n/a</v>
          </cell>
          <cell r="Q27">
            <v>677</v>
          </cell>
          <cell r="R27">
            <v>6.6763310750175036</v>
          </cell>
          <cell r="T27">
            <v>844.2</v>
          </cell>
          <cell r="U27">
            <v>7.0070302708355809</v>
          </cell>
        </row>
        <row r="29">
          <cell r="B29">
            <v>759.09999999999991</v>
          </cell>
          <cell r="C29" t="str">
            <v>n/a</v>
          </cell>
          <cell r="F29">
            <v>-87.600000000000136</v>
          </cell>
          <cell r="G29">
            <v>-10.346049368135128</v>
          </cell>
          <cell r="J29" t="str">
            <v>AREA 9 ( Boragina - 3009)</v>
          </cell>
          <cell r="O29" t="str">
            <v>n/a</v>
          </cell>
          <cell r="Q29">
            <v>759.09999999999991</v>
          </cell>
          <cell r="R29">
            <v>7.4859718154295223</v>
          </cell>
          <cell r="T29">
            <v>846.7</v>
          </cell>
          <cell r="U29">
            <v>7.0277807750728343</v>
          </cell>
        </row>
        <row r="31">
          <cell r="B31">
            <v>815.69999999999993</v>
          </cell>
          <cell r="C31" t="str">
            <v>n/a</v>
          </cell>
          <cell r="F31">
            <v>-434.20000000000016</v>
          </cell>
          <cell r="G31">
            <v>-34.738779102328202</v>
          </cell>
          <cell r="J31" t="str">
            <v>AREA 1-9 ( D'ali - 1100)</v>
          </cell>
          <cell r="O31" t="str">
            <v>n/a</v>
          </cell>
          <cell r="Q31">
            <v>815.69999999999993</v>
          </cell>
          <cell r="R31">
            <v>8.0441407058962753</v>
          </cell>
          <cell r="T31">
            <v>1249.9000000000001</v>
          </cell>
          <cell r="U31">
            <v>10.374422098456993</v>
          </cell>
        </row>
        <row r="33">
          <cell r="B33">
            <v>10140.300000000001</v>
          </cell>
          <cell r="C33" t="str">
            <v>n/a</v>
          </cell>
          <cell r="F33">
            <v>-1907.6000000000004</v>
          </cell>
          <cell r="G33">
            <v>-15.833464753193505</v>
          </cell>
          <cell r="J33" t="str">
            <v>TOTALE VENDITE AGENTI</v>
          </cell>
          <cell r="N33">
            <v>0</v>
          </cell>
          <cell r="O33" t="str">
            <v>n/a</v>
          </cell>
          <cell r="Q33">
            <v>10140.300000000001</v>
          </cell>
          <cell r="R33">
            <v>100</v>
          </cell>
          <cell r="T33">
            <v>12047.900000000001</v>
          </cell>
          <cell r="U33">
            <v>100</v>
          </cell>
        </row>
        <row r="35">
          <cell r="B35">
            <v>19317.5</v>
          </cell>
          <cell r="C35" t="e">
            <v>#DIV/0!</v>
          </cell>
          <cell r="F35">
            <v>-3578.8000000000006</v>
          </cell>
          <cell r="G35" t="e">
            <v>#DIV/0!</v>
          </cell>
          <cell r="J35" t="str">
            <v xml:space="preserve"> VENDITE COMPLESSIVE </v>
          </cell>
          <cell r="N35">
            <v>0</v>
          </cell>
          <cell r="Q35">
            <v>0</v>
          </cell>
          <cell r="T35">
            <v>0</v>
          </cell>
        </row>
        <row r="37">
          <cell r="B37" t="e">
            <v>#DIV/0!</v>
          </cell>
          <cell r="F37" t="e">
            <v>#DIV/0!</v>
          </cell>
          <cell r="J37" t="str">
            <v>Incidenza vendite agenti su totale vendite</v>
          </cell>
          <cell r="N37" t="e">
            <v>#DIV/0!</v>
          </cell>
          <cell r="Q37" t="e">
            <v>#DIV/0!</v>
          </cell>
          <cell r="T37" t="e">
            <v>#DIV/0!</v>
          </cell>
        </row>
        <row r="40">
          <cell r="A40" t="str">
            <v>NOTE</v>
          </cell>
        </row>
        <row r="41">
          <cell r="O41" t="str">
            <v xml:space="preserve">ANALISI CONSEGUIMENTO BUDGET </v>
          </cell>
        </row>
      </sheetData>
      <sheetData sheetId="6" refreshError="1">
        <row r="2">
          <cell r="A2" t="str">
            <v>S.P.I. S.r.l.</v>
          </cell>
        </row>
        <row r="3">
          <cell r="A3" t="str">
            <v>AREA COMMERCIALE</v>
          </cell>
          <cell r="AF3" t="str">
            <v>Flash Report  I° Semestre</v>
          </cell>
        </row>
        <row r="6">
          <cell r="C6" t="str">
            <v>II° TRIMESTRE</v>
          </cell>
        </row>
        <row r="8">
          <cell r="M8" t="str">
            <v>DESCRIZIONE</v>
          </cell>
        </row>
        <row r="10">
          <cell r="C10" t="str">
            <v>Profili di alluminio</v>
          </cell>
          <cell r="F10" t="str">
            <v>Prodotti Siderurgici</v>
          </cell>
          <cell r="I10" t="str">
            <v>Accessori di Alluminio</v>
          </cell>
          <cell r="S10" t="str">
            <v>Profili di alluminio</v>
          </cell>
          <cell r="V10" t="str">
            <v>Prodotti Siderurgici</v>
          </cell>
          <cell r="Y10" t="str">
            <v>Accessori di Alluminio</v>
          </cell>
          <cell r="AC10" t="str">
            <v>Profili di alluminio</v>
          </cell>
          <cell r="AF10" t="str">
            <v>Prodotti Siderurgici</v>
          </cell>
          <cell r="AI10" t="str">
            <v>Accessori di Alluminio</v>
          </cell>
        </row>
        <row r="11">
          <cell r="C11" t="str">
            <v>Importi</v>
          </cell>
          <cell r="D11" t="str">
            <v>%</v>
          </cell>
          <cell r="F11" t="str">
            <v>Importi</v>
          </cell>
          <cell r="G11" t="str">
            <v>%</v>
          </cell>
          <cell r="I11" t="str">
            <v>Importi</v>
          </cell>
          <cell r="J11" t="str">
            <v>%</v>
          </cell>
          <cell r="S11" t="str">
            <v>Importi</v>
          </cell>
          <cell r="T11" t="str">
            <v>%</v>
          </cell>
          <cell r="V11" t="str">
            <v>Importi</v>
          </cell>
          <cell r="W11" t="str">
            <v>%</v>
          </cell>
          <cell r="Y11" t="str">
            <v>Importi</v>
          </cell>
          <cell r="Z11" t="str">
            <v>%</v>
          </cell>
          <cell r="AC11" t="str">
            <v>Importi</v>
          </cell>
          <cell r="AD11" t="str">
            <v>%</v>
          </cell>
          <cell r="AF11" t="str">
            <v>Importi</v>
          </cell>
          <cell r="AG11" t="str">
            <v>%</v>
          </cell>
          <cell r="AI11" t="str">
            <v>Importi</v>
          </cell>
          <cell r="AJ11" t="str">
            <v>%</v>
          </cell>
        </row>
        <row r="15">
          <cell r="C15">
            <v>-98.499999999999943</v>
          </cell>
          <cell r="D15">
            <v>-0.1621933146714967</v>
          </cell>
          <cell r="F15">
            <v>-77.5</v>
          </cell>
          <cell r="G15">
            <v>-0.26984679665738165</v>
          </cell>
          <cell r="I15">
            <v>-60.299999999999983</v>
          </cell>
          <cell r="J15">
            <v>-0.19776976057723838</v>
          </cell>
          <cell r="M15" t="str">
            <v>AREA 1 (Cosenza - 2002)</v>
          </cell>
          <cell r="S15">
            <v>508.8</v>
          </cell>
          <cell r="T15">
            <v>0.1022713567839196</v>
          </cell>
          <cell r="V15">
            <v>209.7</v>
          </cell>
          <cell r="W15">
            <v>8.1516034985422731E-2</v>
          </cell>
          <cell r="Y15">
            <v>244.6</v>
          </cell>
          <cell r="Z15">
            <v>9.4338167232335693E-2</v>
          </cell>
          <cell r="AC15">
            <v>607.29999999999995</v>
          </cell>
          <cell r="AD15">
            <v>0.1067798994268031</v>
          </cell>
          <cell r="AF15">
            <v>287.2</v>
          </cell>
          <cell r="AG15">
            <v>7.4787771470235923E-2</v>
          </cell>
          <cell r="AI15">
            <v>304.89999999999998</v>
          </cell>
          <cell r="AJ15">
            <v>0.1210016667989523</v>
          </cell>
        </row>
        <row r="16">
          <cell r="C16">
            <v>186.5</v>
          </cell>
          <cell r="D16">
            <v>0.20276146988475757</v>
          </cell>
          <cell r="F16">
            <v>0.79999999999998295</v>
          </cell>
          <cell r="G16">
            <v>4.8105832832229878E-3</v>
          </cell>
          <cell r="I16">
            <v>20.800000000000011</v>
          </cell>
          <cell r="J16">
            <v>5.6923918992884542E-2</v>
          </cell>
          <cell r="M16" t="str">
            <v>AREA 2 (Sinopoli - 3002)</v>
          </cell>
          <cell r="S16">
            <v>1106.3</v>
          </cell>
          <cell r="T16">
            <v>0.2223718592964824</v>
          </cell>
          <cell r="V16">
            <v>167.1</v>
          </cell>
          <cell r="W16">
            <v>6.495626822157434E-2</v>
          </cell>
          <cell r="Y16">
            <v>386.2</v>
          </cell>
          <cell r="Z16">
            <v>0.14895094106757173</v>
          </cell>
          <cell r="AC16">
            <v>919.8</v>
          </cell>
          <cell r="AD16">
            <v>0.16172592045574427</v>
          </cell>
          <cell r="AF16">
            <v>166.3</v>
          </cell>
          <cell r="AG16">
            <v>4.330503619603146E-2</v>
          </cell>
          <cell r="AI16">
            <v>365.4</v>
          </cell>
          <cell r="AJ16">
            <v>0.14501150884990874</v>
          </cell>
        </row>
        <row r="17">
          <cell r="C17">
            <v>-158.19999999999999</v>
          </cell>
          <cell r="D17">
            <v>-0.25623582766439906</v>
          </cell>
          <cell r="F17">
            <v>-149.00000000000003</v>
          </cell>
          <cell r="G17">
            <v>-0.5475927967658949</v>
          </cell>
          <cell r="I17">
            <v>-14.399999999999977</v>
          </cell>
          <cell r="J17">
            <v>-4.6466602129719196E-2</v>
          </cell>
          <cell r="M17" t="str">
            <v>AREA 3 ( Misiti - 3003)</v>
          </cell>
          <cell r="S17">
            <v>459.2</v>
          </cell>
          <cell r="T17">
            <v>9.230150753768844E-2</v>
          </cell>
          <cell r="V17">
            <v>123.1</v>
          </cell>
          <cell r="W17">
            <v>4.7852283770651115E-2</v>
          </cell>
          <cell r="Y17">
            <v>295.5</v>
          </cell>
          <cell r="Z17">
            <v>0.11396945387226164</v>
          </cell>
          <cell r="AC17">
            <v>617.4</v>
          </cell>
          <cell r="AD17">
            <v>0.10855575482645849</v>
          </cell>
          <cell r="AF17">
            <v>272.10000000000002</v>
          </cell>
          <cell r="AG17">
            <v>7.0855684599760424E-2</v>
          </cell>
          <cell r="AI17">
            <v>309.89999999999998</v>
          </cell>
          <cell r="AJ17">
            <v>0.12298595126597349</v>
          </cell>
        </row>
        <row r="18">
          <cell r="C18">
            <v>136.59999999999991</v>
          </cell>
          <cell r="D18">
            <v>0.14303664921465958</v>
          </cell>
          <cell r="F18">
            <v>-139.10000000000002</v>
          </cell>
          <cell r="G18">
            <v>-0.26796378347139282</v>
          </cell>
          <cell r="I18">
            <v>52.299999999999955</v>
          </cell>
          <cell r="J18">
            <v>0.11466783600087689</v>
          </cell>
          <cell r="M18" t="str">
            <v>AREA 4 (Madarena -1004)</v>
          </cell>
          <cell r="S18">
            <v>1091.5999999999999</v>
          </cell>
          <cell r="T18">
            <v>0.21941708542713567</v>
          </cell>
          <cell r="V18">
            <v>380</v>
          </cell>
          <cell r="W18">
            <v>0.1477162293488824</v>
          </cell>
          <cell r="Y18">
            <v>508.4</v>
          </cell>
          <cell r="Z18">
            <v>0.19608145634063559</v>
          </cell>
          <cell r="AC18">
            <v>955</v>
          </cell>
          <cell r="AD18">
            <v>0.16791504026444423</v>
          </cell>
          <cell r="AF18">
            <v>519.1</v>
          </cell>
          <cell r="AG18">
            <v>0.13517525128899535</v>
          </cell>
          <cell r="AI18">
            <v>456.1</v>
          </cell>
          <cell r="AJ18">
            <v>0.18100642908167316</v>
          </cell>
        </row>
        <row r="19">
          <cell r="C19">
            <v>-29.100000000000023</v>
          </cell>
          <cell r="D19">
            <v>-6.998556998557004E-2</v>
          </cell>
          <cell r="F19">
            <v>-73.899999999999977</v>
          </cell>
          <cell r="G19">
            <v>-0.19550264550264546</v>
          </cell>
          <cell r="I19">
            <v>17.5</v>
          </cell>
          <cell r="J19">
            <v>5.3014238109663735E-2</v>
          </cell>
          <cell r="M19" t="str">
            <v>AREA 5 (Occhiuzzi - 3006)</v>
          </cell>
          <cell r="S19">
            <v>386.7</v>
          </cell>
          <cell r="T19">
            <v>7.7728643216080404E-2</v>
          </cell>
          <cell r="V19">
            <v>304.10000000000002</v>
          </cell>
          <cell r="W19">
            <v>0.11821185617103985</v>
          </cell>
          <cell r="Y19">
            <v>347.6</v>
          </cell>
          <cell r="Z19">
            <v>0.13406356062943536</v>
          </cell>
          <cell r="AC19">
            <v>415.8</v>
          </cell>
          <cell r="AD19">
            <v>7.3108977740267964E-2</v>
          </cell>
          <cell r="AF19">
            <v>378</v>
          </cell>
          <cell r="AG19">
            <v>9.843237331388989E-2</v>
          </cell>
          <cell r="AI19">
            <v>330.1</v>
          </cell>
          <cell r="AJ19">
            <v>0.13100246051273912</v>
          </cell>
        </row>
        <row r="20">
          <cell r="C20">
            <v>-381.09999999999997</v>
          </cell>
          <cell r="D20">
            <v>-0.509219668626403</v>
          </cell>
          <cell r="F20">
            <v>-85.699999999999989</v>
          </cell>
          <cell r="G20">
            <v>-0.81001890359168238</v>
          </cell>
          <cell r="I20">
            <v>-41.800000000000011</v>
          </cell>
          <cell r="J20">
            <v>-0.1550445103857567</v>
          </cell>
          <cell r="M20" t="str">
            <v>AREA 6 (Lomanno - 3010)</v>
          </cell>
          <cell r="S20">
            <v>367.3</v>
          </cell>
          <cell r="T20">
            <v>7.3829145728643214E-2</v>
          </cell>
          <cell r="V20">
            <v>20.100000000000001</v>
          </cell>
          <cell r="W20">
            <v>7.8134110787172022E-3</v>
          </cell>
          <cell r="Y20">
            <v>227.8</v>
          </cell>
          <cell r="Z20">
            <v>8.7858685590867014E-2</v>
          </cell>
          <cell r="AC20">
            <v>748.4</v>
          </cell>
          <cell r="AD20">
            <v>0.13158912684179064</v>
          </cell>
          <cell r="AF20">
            <v>105.8</v>
          </cell>
          <cell r="AG20">
            <v>2.7550648403728971E-2</v>
          </cell>
          <cell r="AI20">
            <v>269.60000000000002</v>
          </cell>
          <cell r="AJ20">
            <v>0.10699261846178271</v>
          </cell>
        </row>
        <row r="21">
          <cell r="C21">
            <v>-212</v>
          </cell>
          <cell r="D21">
            <v>-0.30372492836676218</v>
          </cell>
          <cell r="F21">
            <v>-65.100000000000009</v>
          </cell>
          <cell r="G21">
            <v>-0.56169111302847285</v>
          </cell>
          <cell r="I21">
            <v>-47.000000000000028</v>
          </cell>
          <cell r="J21">
            <v>-0.17762660619803486</v>
          </cell>
          <cell r="M21" t="str">
            <v>AREA 7 (Singlitico - 3007)</v>
          </cell>
          <cell r="S21">
            <v>486</v>
          </cell>
          <cell r="T21">
            <v>7</v>
          </cell>
          <cell r="V21">
            <v>50.8</v>
          </cell>
          <cell r="W21">
            <v>1.9747327502429541E-2</v>
          </cell>
          <cell r="Y21">
            <v>217.6</v>
          </cell>
          <cell r="Z21">
            <v>8.3924714594261027E-2</v>
          </cell>
          <cell r="AC21">
            <v>698</v>
          </cell>
          <cell r="AD21">
            <v>0.122727432570243</v>
          </cell>
          <cell r="AF21">
            <v>115.9</v>
          </cell>
          <cell r="AG21">
            <v>3.0180719754179471E-2</v>
          </cell>
          <cell r="AI21">
            <v>264.60000000000002</v>
          </cell>
          <cell r="AJ21">
            <v>0.1050083339947615</v>
          </cell>
        </row>
        <row r="22">
          <cell r="C22">
            <v>-172.79999999999995</v>
          </cell>
          <cell r="D22">
            <v>-0.31458219552157285</v>
          </cell>
          <cell r="F22">
            <v>-61.599999999999994</v>
          </cell>
          <cell r="G22">
            <v>-0.61111111111111105</v>
          </cell>
          <cell r="I22">
            <v>67.300000000000011</v>
          </cell>
          <cell r="J22">
            <v>0.34690721649484541</v>
          </cell>
          <cell r="M22" t="str">
            <v>AREA 8 ( Scarpelli - 3008)</v>
          </cell>
          <cell r="S22">
            <v>376.5</v>
          </cell>
          <cell r="T22">
            <v>7.5678391959799002E-2</v>
          </cell>
          <cell r="V22">
            <v>39.200000000000003</v>
          </cell>
          <cell r="W22">
            <v>1.523809523809524E-2</v>
          </cell>
          <cell r="Y22">
            <v>261.3</v>
          </cell>
          <cell r="Z22">
            <v>0.10077908053070039</v>
          </cell>
          <cell r="AC22">
            <v>549.29999999999995</v>
          </cell>
          <cell r="AD22">
            <v>9.6581917923831626E-2</v>
          </cell>
          <cell r="AF22">
            <v>100.8</v>
          </cell>
          <cell r="AG22">
            <v>2.6248632883703972E-2</v>
          </cell>
          <cell r="AI22">
            <v>194</v>
          </cell>
          <cell r="AJ22">
            <v>7.6990237320422261E-2</v>
          </cell>
        </row>
        <row r="23">
          <cell r="M23" t="str">
            <v>AREA 9 ( Boragina - 3009)</v>
          </cell>
          <cell r="S23">
            <v>186.8</v>
          </cell>
          <cell r="T23">
            <v>3.7547738693467336E-2</v>
          </cell>
          <cell r="V23">
            <v>469.5</v>
          </cell>
          <cell r="W23">
            <v>0.18250728862973761</v>
          </cell>
          <cell r="Y23">
            <v>102.8</v>
          </cell>
          <cell r="Z23">
            <v>3.9648256710891699E-2</v>
          </cell>
          <cell r="AC23">
            <v>176.4</v>
          </cell>
          <cell r="AD23">
            <v>3.1015929950416715E-2</v>
          </cell>
          <cell r="AF23">
            <v>645.1</v>
          </cell>
          <cell r="AG23">
            <v>0.16798604239362533</v>
          </cell>
          <cell r="AI23">
            <v>25.2</v>
          </cell>
          <cell r="AJ23">
            <v>1.000079371378681E-2</v>
          </cell>
        </row>
        <row r="24">
          <cell r="C24">
            <v>5.8</v>
          </cell>
          <cell r="D24" t="e">
            <v>#DIV/0!</v>
          </cell>
          <cell r="F24">
            <v>-441.00000000000011</v>
          </cell>
          <cell r="G24">
            <v>-0.35282822625810073</v>
          </cell>
          <cell r="I24">
            <v>1</v>
          </cell>
          <cell r="J24" t="e">
            <v>#DIV/0!</v>
          </cell>
          <cell r="M24" t="str">
            <v>AREA 1-9 ( D'ali - 1100)</v>
          </cell>
          <cell r="S24">
            <v>5.8</v>
          </cell>
          <cell r="T24">
            <v>1.1658291457286431E-3</v>
          </cell>
          <cell r="V24">
            <v>808.9</v>
          </cell>
          <cell r="W24">
            <v>0.31444120505344997</v>
          </cell>
          <cell r="Y24">
            <v>1</v>
          </cell>
          <cell r="Z24">
            <v>3.8568343103980248E-4</v>
          </cell>
          <cell r="AD24">
            <v>0</v>
          </cell>
          <cell r="AF24">
            <v>1249.9000000000001</v>
          </cell>
          <cell r="AG24">
            <v>0.3254778396958492</v>
          </cell>
          <cell r="AJ24">
            <v>0</v>
          </cell>
        </row>
        <row r="27">
          <cell r="C27">
            <v>-712.39999999999964</v>
          </cell>
          <cell r="D27">
            <v>-0.12525934521925655</v>
          </cell>
          <cell r="F27">
            <v>-1267.7000000000003</v>
          </cell>
          <cell r="G27">
            <v>-0.33011301494713824</v>
          </cell>
          <cell r="I27">
            <v>73.000000000000455</v>
          </cell>
          <cell r="J27">
            <v>2.8970553218509588E-2</v>
          </cell>
          <cell r="M27" t="str">
            <v>TOTALE</v>
          </cell>
          <cell r="S27">
            <v>4975</v>
          </cell>
          <cell r="T27">
            <v>1</v>
          </cell>
          <cell r="V27">
            <v>2572.5</v>
          </cell>
          <cell r="W27">
            <v>1</v>
          </cell>
          <cell r="Y27">
            <v>2592.8000000000002</v>
          </cell>
          <cell r="Z27">
            <v>1</v>
          </cell>
          <cell r="AC27">
            <v>5687.4</v>
          </cell>
          <cell r="AD27">
            <v>1</v>
          </cell>
          <cell r="AF27">
            <v>3840.2000000000003</v>
          </cell>
          <cell r="AG27">
            <v>1</v>
          </cell>
          <cell r="AI27">
            <v>2519.7999999999997</v>
          </cell>
          <cell r="AJ27">
            <v>1</v>
          </cell>
        </row>
        <row r="30">
          <cell r="A30" t="str">
            <v>NOTE</v>
          </cell>
          <cell r="O30" t="str">
            <v>COMPOSIZIONE VENDITE AREA/LINEA DI PRODOTTO</v>
          </cell>
          <cell r="AA30" t="str">
            <v>TOTALE PER LINEA DI PRODOTTO</v>
          </cell>
          <cell r="AG30" t="str">
            <v>TOTALE PER AREA</v>
          </cell>
        </row>
      </sheetData>
      <sheetData sheetId="7" refreshError="1">
        <row r="2">
          <cell r="A2" t="str">
            <v>S.P.I. S.r.l.</v>
          </cell>
        </row>
        <row r="3">
          <cell r="A3" t="str">
            <v>AREA COMMERCIALE</v>
          </cell>
        </row>
        <row r="6">
          <cell r="G6" t="str">
            <v>II° TRIMESTRE</v>
          </cell>
        </row>
        <row r="8">
          <cell r="C8" t="str">
            <v>TOTALE PER LINEA DI PRODOTTO</v>
          </cell>
          <cell r="L8" t="str">
            <v>GRADUATORIA</v>
          </cell>
          <cell r="Q8" t="str">
            <v>PROFILI DI ALLUMINIO</v>
          </cell>
          <cell r="AA8" t="str">
            <v>PRODOTTI SIDERURGICI</v>
          </cell>
          <cell r="AK8" t="str">
            <v>ACCESSORI DI ALLUMINIO</v>
          </cell>
        </row>
        <row r="10">
          <cell r="C10" t="str">
            <v>AREA</v>
          </cell>
          <cell r="E10" t="str">
            <v>Posizionamento trimestre precedente</v>
          </cell>
          <cell r="G10" t="str">
            <v>Vendite</v>
          </cell>
          <cell r="Q10" t="str">
            <v>AREA</v>
          </cell>
          <cell r="S10" t="str">
            <v>Posizionamento trimestre precedente</v>
          </cell>
          <cell r="U10" t="str">
            <v>Vendite</v>
          </cell>
          <cell r="AA10" t="str">
            <v>AREA</v>
          </cell>
          <cell r="AC10" t="str">
            <v>Posizionamento trimestre precedente</v>
          </cell>
          <cell r="AE10" t="str">
            <v>Vendite</v>
          </cell>
          <cell r="AK10" t="str">
            <v>AREA</v>
          </cell>
          <cell r="AM10" t="str">
            <v>Posizionamento trimestre precedente</v>
          </cell>
          <cell r="AO10" t="str">
            <v>Vendite</v>
          </cell>
        </row>
        <row r="11">
          <cell r="G11" t="str">
            <v>%</v>
          </cell>
          <cell r="H11" t="str">
            <v>Importo</v>
          </cell>
          <cell r="I11" t="str">
            <v>%</v>
          </cell>
          <cell r="U11" t="str">
            <v>%</v>
          </cell>
          <cell r="V11" t="str">
            <v>Importo</v>
          </cell>
          <cell r="W11" t="str">
            <v>%</v>
          </cell>
          <cell r="AE11" t="str">
            <v>%</v>
          </cell>
          <cell r="AF11" t="str">
            <v>Importo</v>
          </cell>
          <cell r="AG11" t="str">
            <v>%</v>
          </cell>
          <cell r="AO11" t="str">
            <v>%</v>
          </cell>
          <cell r="AP11" t="str">
            <v>Importo</v>
          </cell>
          <cell r="AQ11" t="str">
            <v>%</v>
          </cell>
        </row>
        <row r="15">
          <cell r="C15">
            <v>4</v>
          </cell>
          <cell r="E15" t="str">
            <v>1°</v>
          </cell>
          <cell r="G15">
            <v>0.19526627218934911</v>
          </cell>
          <cell r="H15">
            <v>1980</v>
          </cell>
          <cell r="I15" t="e">
            <v>#REF!</v>
          </cell>
          <cell r="L15" t="str">
            <v>1°</v>
          </cell>
          <cell r="Q15">
            <v>2</v>
          </cell>
          <cell r="S15">
            <v>2</v>
          </cell>
          <cell r="U15">
            <v>0.22231155778894474</v>
          </cell>
          <cell r="V15">
            <v>1106</v>
          </cell>
          <cell r="W15" t="e">
            <v>#DIV/0!</v>
          </cell>
          <cell r="AA15" t="str">
            <v>1-8</v>
          </cell>
          <cell r="AC15" t="str">
            <v>1°</v>
          </cell>
          <cell r="AE15">
            <v>0.31441896618732995</v>
          </cell>
          <cell r="AF15">
            <v>809</v>
          </cell>
          <cell r="AG15" t="e">
            <v>#DIV/0!</v>
          </cell>
          <cell r="AK15">
            <v>4</v>
          </cell>
          <cell r="AM15">
            <v>2</v>
          </cell>
          <cell r="AO15">
            <v>0.19583654587509639</v>
          </cell>
          <cell r="AP15">
            <v>508</v>
          </cell>
          <cell r="AQ15" t="e">
            <v>#REF!</v>
          </cell>
        </row>
        <row r="16">
          <cell r="C16">
            <v>2</v>
          </cell>
          <cell r="E16" t="str">
            <v>2°</v>
          </cell>
          <cell r="G16">
            <v>0.16370808678500987</v>
          </cell>
          <cell r="H16">
            <v>1660</v>
          </cell>
          <cell r="I16" t="e">
            <v>#REF!</v>
          </cell>
          <cell r="L16" t="str">
            <v>2°</v>
          </cell>
          <cell r="Q16">
            <v>4</v>
          </cell>
          <cell r="S16">
            <v>1</v>
          </cell>
          <cell r="U16">
            <v>0.21929648241206029</v>
          </cell>
          <cell r="V16">
            <v>1091</v>
          </cell>
          <cell r="W16" t="e">
            <v>#DIV/0!</v>
          </cell>
          <cell r="AA16">
            <v>9</v>
          </cell>
          <cell r="AC16" t="str">
            <v>N.E.</v>
          </cell>
          <cell r="AE16">
            <v>0.18266614846482704</v>
          </cell>
          <cell r="AF16">
            <v>470</v>
          </cell>
          <cell r="AG16" t="e">
            <v>#DIV/0!</v>
          </cell>
          <cell r="AK16">
            <v>2</v>
          </cell>
          <cell r="AM16">
            <v>1</v>
          </cell>
          <cell r="AO16">
            <v>0.14880493446414803</v>
          </cell>
          <cell r="AP16">
            <v>386</v>
          </cell>
          <cell r="AQ16" t="e">
            <v>#REF!</v>
          </cell>
        </row>
        <row r="17">
          <cell r="C17">
            <v>5</v>
          </cell>
          <cell r="E17" t="str">
            <v>3°</v>
          </cell>
          <cell r="G17">
            <v>0.10236686390532544</v>
          </cell>
          <cell r="H17">
            <v>1038</v>
          </cell>
          <cell r="I17" t="e">
            <v>#REF!</v>
          </cell>
          <cell r="L17" t="str">
            <v>3°</v>
          </cell>
          <cell r="Q17">
            <v>1</v>
          </cell>
          <cell r="S17">
            <v>6</v>
          </cell>
          <cell r="U17">
            <v>0.10231155778894473</v>
          </cell>
          <cell r="V17">
            <v>509</v>
          </cell>
          <cell r="W17" t="e">
            <v>#DIV/0!</v>
          </cell>
          <cell r="AA17">
            <v>4</v>
          </cell>
          <cell r="AC17">
            <v>2</v>
          </cell>
          <cell r="AE17">
            <v>0.14768752429071122</v>
          </cell>
          <cell r="AF17">
            <v>380</v>
          </cell>
          <cell r="AG17" t="e">
            <v>#DIV/0!</v>
          </cell>
          <cell r="AK17">
            <v>5</v>
          </cell>
          <cell r="AM17" t="str">
            <v>3°</v>
          </cell>
          <cell r="AO17">
            <v>0.13415574402467231</v>
          </cell>
          <cell r="AP17">
            <v>348</v>
          </cell>
          <cell r="AQ17" t="e">
            <v>#REF!</v>
          </cell>
        </row>
        <row r="18">
          <cell r="C18">
            <v>1</v>
          </cell>
          <cell r="E18">
            <v>5</v>
          </cell>
          <cell r="G18">
            <v>9.4970414201183434E-2</v>
          </cell>
          <cell r="H18">
            <v>963</v>
          </cell>
          <cell r="I18" t="e">
            <v>#REF!</v>
          </cell>
          <cell r="L18" t="str">
            <v>4°</v>
          </cell>
          <cell r="Q18">
            <v>7</v>
          </cell>
          <cell r="S18">
            <v>5</v>
          </cell>
          <cell r="U18">
            <v>9.7688442211055271E-2</v>
          </cell>
          <cell r="V18">
            <v>486</v>
          </cell>
          <cell r="W18" t="e">
            <v>#DIV/0!</v>
          </cell>
          <cell r="AA18">
            <v>5</v>
          </cell>
          <cell r="AC18">
            <v>3</v>
          </cell>
          <cell r="AE18">
            <v>0.11815001943256899</v>
          </cell>
          <cell r="AF18">
            <v>304</v>
          </cell>
          <cell r="AG18" t="e">
            <v>#DIV/0!</v>
          </cell>
          <cell r="AK18">
            <v>3</v>
          </cell>
          <cell r="AM18" t="str">
            <v>4°</v>
          </cell>
          <cell r="AO18">
            <v>0.1141094834232845</v>
          </cell>
          <cell r="AP18">
            <v>296</v>
          </cell>
          <cell r="AQ18" t="e">
            <v>#REF!</v>
          </cell>
        </row>
        <row r="19">
          <cell r="C19">
            <v>3</v>
          </cell>
          <cell r="E19">
            <v>4</v>
          </cell>
          <cell r="G19">
            <v>8.6587771203155819E-2</v>
          </cell>
          <cell r="H19">
            <v>878</v>
          </cell>
          <cell r="I19" t="e">
            <v>#REF!</v>
          </cell>
          <cell r="L19" t="str">
            <v>5°</v>
          </cell>
          <cell r="Q19">
            <v>3</v>
          </cell>
          <cell r="S19">
            <v>3</v>
          </cell>
          <cell r="U19">
            <v>9.2261306532663317E-2</v>
          </cell>
          <cell r="V19">
            <v>459</v>
          </cell>
          <cell r="W19" t="e">
            <v>#DIV/0!</v>
          </cell>
          <cell r="AA19">
            <v>1</v>
          </cell>
          <cell r="AC19" t="str">
            <v>5°</v>
          </cell>
          <cell r="AE19">
            <v>8.1616789739603582E-2</v>
          </cell>
          <cell r="AF19">
            <v>210</v>
          </cell>
          <cell r="AG19" t="e">
            <v>#DIV/0!</v>
          </cell>
          <cell r="AK19">
            <v>1</v>
          </cell>
          <cell r="AL19">
            <v>0.01</v>
          </cell>
          <cell r="AM19">
            <v>7</v>
          </cell>
          <cell r="AO19">
            <v>9.4448727833461837E-2</v>
          </cell>
          <cell r="AP19">
            <v>245</v>
          </cell>
          <cell r="AQ19" t="e">
            <v>#REF!</v>
          </cell>
        </row>
        <row r="20">
          <cell r="C20" t="str">
            <v>1-8</v>
          </cell>
          <cell r="E20" t="str">
            <v>6°</v>
          </cell>
          <cell r="G20">
            <v>8.0473372781065089E-2</v>
          </cell>
          <cell r="H20">
            <v>816</v>
          </cell>
          <cell r="I20" t="e">
            <v>#REF!</v>
          </cell>
          <cell r="L20" t="str">
            <v>6°</v>
          </cell>
          <cell r="Q20">
            <v>5</v>
          </cell>
          <cell r="S20">
            <v>8</v>
          </cell>
          <cell r="U20">
            <v>7.7788944723618095E-2</v>
          </cell>
          <cell r="V20">
            <v>387</v>
          </cell>
          <cell r="W20" t="e">
            <v>#DIV/0!</v>
          </cell>
          <cell r="AA20">
            <v>2</v>
          </cell>
          <cell r="AC20">
            <v>4</v>
          </cell>
          <cell r="AE20">
            <v>6.4904780411970467E-2</v>
          </cell>
          <cell r="AF20">
            <v>167</v>
          </cell>
          <cell r="AG20" t="e">
            <v>#DIV/0!</v>
          </cell>
          <cell r="AK20">
            <v>8</v>
          </cell>
          <cell r="AM20">
            <v>5</v>
          </cell>
          <cell r="AO20">
            <v>0.10061680801850424</v>
          </cell>
          <cell r="AP20">
            <v>261</v>
          </cell>
          <cell r="AQ20" t="e">
            <v>#REF!</v>
          </cell>
        </row>
        <row r="21">
          <cell r="C21">
            <v>9</v>
          </cell>
          <cell r="E21" t="str">
            <v>N.E</v>
          </cell>
          <cell r="G21">
            <v>7.4852071005917162E-2</v>
          </cell>
          <cell r="H21">
            <v>759</v>
          </cell>
          <cell r="I21" t="e">
            <v>#REF!</v>
          </cell>
          <cell r="L21" t="str">
            <v>7°</v>
          </cell>
          <cell r="Q21">
            <v>8</v>
          </cell>
          <cell r="S21" t="str">
            <v>7°</v>
          </cell>
          <cell r="U21">
            <v>7.5778894472361816E-2</v>
          </cell>
          <cell r="V21">
            <v>377</v>
          </cell>
          <cell r="W21" t="e">
            <v>#DIV/0!</v>
          </cell>
          <cell r="AA21">
            <v>3</v>
          </cell>
          <cell r="AC21">
            <v>6</v>
          </cell>
          <cell r="AE21">
            <v>4.7804119704624955E-2</v>
          </cell>
          <cell r="AF21">
            <v>123</v>
          </cell>
          <cell r="AG21" t="e">
            <v>#DIV/0!</v>
          </cell>
          <cell r="AK21">
            <v>6</v>
          </cell>
          <cell r="AM21">
            <v>8</v>
          </cell>
          <cell r="AO21">
            <v>8.7895142636854273E-2</v>
          </cell>
          <cell r="AP21">
            <v>228</v>
          </cell>
          <cell r="AQ21" t="e">
            <v>#REF!</v>
          </cell>
        </row>
        <row r="22">
          <cell r="C22">
            <v>7</v>
          </cell>
          <cell r="E22">
            <v>7</v>
          </cell>
          <cell r="G22">
            <v>7.4358974358974358E-2</v>
          </cell>
          <cell r="H22">
            <v>754</v>
          </cell>
          <cell r="I22" t="e">
            <v>#REF!</v>
          </cell>
          <cell r="L22" t="str">
            <v>8°</v>
          </cell>
          <cell r="Q22">
            <v>6</v>
          </cell>
          <cell r="S22">
            <v>4</v>
          </cell>
          <cell r="U22">
            <v>7.3768844221105523E-2</v>
          </cell>
          <cell r="V22">
            <v>367</v>
          </cell>
          <cell r="W22" t="e">
            <v>#DIV/0!</v>
          </cell>
          <cell r="AA22">
            <v>7</v>
          </cell>
          <cell r="AC22">
            <v>7</v>
          </cell>
          <cell r="AE22">
            <v>1.9821220365332296E-2</v>
          </cell>
          <cell r="AF22">
            <v>51</v>
          </cell>
          <cell r="AG22" t="e">
            <v>#DIV/0!</v>
          </cell>
          <cell r="AK22">
            <v>7</v>
          </cell>
          <cell r="AM22">
            <v>6</v>
          </cell>
          <cell r="AO22">
            <v>8.4040092521202772E-2</v>
          </cell>
          <cell r="AP22">
            <v>218</v>
          </cell>
          <cell r="AQ22" t="e">
            <v>#REF!</v>
          </cell>
        </row>
        <row r="23">
          <cell r="C23">
            <v>8</v>
          </cell>
          <cell r="E23">
            <v>8</v>
          </cell>
          <cell r="G23">
            <v>6.6765285996055232E-2</v>
          </cell>
          <cell r="H23">
            <v>677</v>
          </cell>
          <cell r="I23" t="e">
            <v>#REF!</v>
          </cell>
          <cell r="M23">
            <v>9</v>
          </cell>
          <cell r="Q23">
            <v>9</v>
          </cell>
          <cell r="S23" t="str">
            <v>N.E</v>
          </cell>
          <cell r="U23">
            <v>3.7587939698492459E-2</v>
          </cell>
          <cell r="V23">
            <v>187</v>
          </cell>
          <cell r="W23" t="e">
            <v>#DIV/0!</v>
          </cell>
          <cell r="AA23">
            <v>8</v>
          </cell>
          <cell r="AC23">
            <v>8</v>
          </cell>
          <cell r="AE23">
            <v>1.5157403808783521E-2</v>
          </cell>
          <cell r="AF23">
            <v>39</v>
          </cell>
          <cell r="AG23" t="e">
            <v>#DIV/0!</v>
          </cell>
          <cell r="AK23">
            <v>9</v>
          </cell>
          <cell r="AM23">
            <v>9</v>
          </cell>
          <cell r="AO23">
            <v>3.9707016191210483E-2</v>
          </cell>
          <cell r="AP23">
            <v>103</v>
          </cell>
          <cell r="AQ23" t="e">
            <v>#REF!</v>
          </cell>
        </row>
        <row r="24">
          <cell r="C24">
            <v>6</v>
          </cell>
          <cell r="E24">
            <v>9</v>
          </cell>
          <cell r="G24">
            <v>6.0650887573964495E-2</v>
          </cell>
          <cell r="H24">
            <v>615</v>
          </cell>
          <cell r="I24" t="e">
            <v>#REF!</v>
          </cell>
          <cell r="L24">
            <v>10</v>
          </cell>
          <cell r="Q24" t="str">
            <v>1-8</v>
          </cell>
          <cell r="S24">
            <v>9</v>
          </cell>
          <cell r="U24">
            <v>1.2060301507537689E-3</v>
          </cell>
          <cell r="V24">
            <v>6</v>
          </cell>
          <cell r="W24" t="e">
            <v>#DIV/0!</v>
          </cell>
          <cell r="AA24">
            <v>6</v>
          </cell>
          <cell r="AC24">
            <v>9</v>
          </cell>
          <cell r="AE24">
            <v>7.7730275942479599E-3</v>
          </cell>
          <cell r="AF24">
            <v>20</v>
          </cell>
          <cell r="AG24" t="e">
            <v>#DIV/0!</v>
          </cell>
          <cell r="AK24" t="str">
            <v>1-8</v>
          </cell>
          <cell r="AM24">
            <v>10</v>
          </cell>
          <cell r="AO24">
            <v>3.8550501156515033E-4</v>
          </cell>
          <cell r="AP24">
            <v>1</v>
          </cell>
          <cell r="AQ24" t="e">
            <v>#REF!</v>
          </cell>
        </row>
        <row r="27">
          <cell r="G27">
            <v>1</v>
          </cell>
          <cell r="H27">
            <v>10140</v>
          </cell>
          <cell r="Q27" t="str">
            <v>Totale</v>
          </cell>
          <cell r="U27">
            <v>1</v>
          </cell>
          <cell r="V27">
            <v>4975</v>
          </cell>
          <cell r="AE27">
            <v>0.99999999999999989</v>
          </cell>
          <cell r="AF27">
            <v>2573</v>
          </cell>
          <cell r="AO27">
            <v>1</v>
          </cell>
          <cell r="AP27">
            <v>2594</v>
          </cell>
        </row>
        <row r="29">
          <cell r="H29" t="e">
            <v>#REF!</v>
          </cell>
          <cell r="I29" t="e">
            <v>#REF!</v>
          </cell>
          <cell r="Q29" t="str">
            <v>Totale Complessivo</v>
          </cell>
          <cell r="V29">
            <v>0</v>
          </cell>
          <cell r="W29" t="e">
            <v>#DIV/0!</v>
          </cell>
          <cell r="AF29">
            <v>0</v>
          </cell>
          <cell r="AG29" t="e">
            <v>#DIV/0!</v>
          </cell>
          <cell r="AP29" t="e">
            <v>#REF!</v>
          </cell>
          <cell r="AQ29" t="e">
            <v>#REF!</v>
          </cell>
        </row>
        <row r="33">
          <cell r="A33" t="str">
            <v>NOTE</v>
          </cell>
        </row>
        <row r="34">
          <cell r="AK34" t="str">
            <v>* LEGENDA *</v>
          </cell>
        </row>
        <row r="36">
          <cell r="AK36" t="str">
            <v>Vendite</v>
          </cell>
        </row>
        <row r="37">
          <cell r="AK37" t="str">
            <v>%</v>
          </cell>
          <cell r="AM37" t="str">
            <v>Importo</v>
          </cell>
          <cell r="AP37" t="str">
            <v>%</v>
          </cell>
        </row>
      </sheetData>
      <sheetData sheetId="8" refreshError="1">
        <row r="2">
          <cell r="A2" t="e">
            <v>#REF!</v>
          </cell>
        </row>
        <row r="3">
          <cell r="A3" t="str">
            <v>Tableau de Bord</v>
          </cell>
          <cell r="BO3" t="str">
            <v>Flash Report  I° Trimestre</v>
          </cell>
        </row>
        <row r="4">
          <cell r="A4" t="str">
            <v>VENDITE</v>
          </cell>
          <cell r="BY4" t="str">
            <v>AGENTI</v>
          </cell>
        </row>
        <row r="5">
          <cell r="M5" t="str">
            <v>* CONSUNTIVO 2000 *</v>
          </cell>
          <cell r="AV5" t="str">
            <v>* CONSUNTIVO 2000 *</v>
          </cell>
        </row>
        <row r="6">
          <cell r="M6" t="str">
            <v>Trimestre</v>
          </cell>
          <cell r="R6" t="str">
            <v>Progressivo</v>
          </cell>
          <cell r="W6" t="str">
            <v>Preconsuntivo</v>
          </cell>
          <cell r="AV6" t="str">
            <v>Trimestre</v>
          </cell>
          <cell r="BA6" t="str">
            <v>Progressivo</v>
          </cell>
          <cell r="BF6" t="str">
            <v>Preconsuntivo</v>
          </cell>
        </row>
        <row r="7">
          <cell r="E7" t="str">
            <v>DELTA</v>
          </cell>
          <cell r="AG7" t="str">
            <v>DELTA</v>
          </cell>
          <cell r="AN7" t="str">
            <v>DELTA</v>
          </cell>
          <cell r="BP7" t="str">
            <v>DELTA</v>
          </cell>
        </row>
        <row r="8">
          <cell r="E8" t="str">
            <v>* 1999 *</v>
          </cell>
          <cell r="M8" t="str">
            <v>importo</v>
          </cell>
          <cell r="P8" t="str">
            <v>%</v>
          </cell>
          <cell r="R8" t="str">
            <v>importo</v>
          </cell>
          <cell r="U8" t="str">
            <v>%</v>
          </cell>
          <cell r="W8" t="str">
            <v>importo</v>
          </cell>
          <cell r="Z8" t="str">
            <v>%</v>
          </cell>
          <cell r="AG8" t="str">
            <v>BUDGET</v>
          </cell>
          <cell r="AN8" t="str">
            <v>* 1999 *</v>
          </cell>
          <cell r="AV8" t="str">
            <v>importo</v>
          </cell>
          <cell r="AY8" t="str">
            <v>%</v>
          </cell>
          <cell r="BA8" t="str">
            <v>importo</v>
          </cell>
          <cell r="BD8" t="str">
            <v>%</v>
          </cell>
          <cell r="BF8" t="str">
            <v>importo</v>
          </cell>
          <cell r="BI8" t="str">
            <v>%</v>
          </cell>
          <cell r="BP8" t="str">
            <v>BUDGET</v>
          </cell>
        </row>
        <row r="9">
          <cell r="M9" t="str">
            <v>000.000</v>
          </cell>
          <cell r="R9" t="str">
            <v>000.000</v>
          </cell>
          <cell r="W9" t="str">
            <v>000.000</v>
          </cell>
          <cell r="AV9" t="str">
            <v>000.000</v>
          </cell>
          <cell r="BA9" t="str">
            <v>000.000</v>
          </cell>
          <cell r="BF9" t="str">
            <v>000.000</v>
          </cell>
        </row>
        <row r="11">
          <cell r="G11">
            <v>0.03</v>
          </cell>
          <cell r="J11" t="str">
            <v>Profili di</v>
          </cell>
          <cell r="M11">
            <v>2813</v>
          </cell>
          <cell r="P11">
            <v>0.44208706584944207</v>
          </cell>
          <cell r="R11">
            <v>2813</v>
          </cell>
          <cell r="U11">
            <v>0.44208706584944207</v>
          </cell>
          <cell r="W11">
            <v>11159</v>
          </cell>
          <cell r="Z11">
            <v>0.43540520504116431</v>
          </cell>
          <cell r="AB11" t="str">
            <v>Alluminio</v>
          </cell>
          <cell r="AG11">
            <v>0.08</v>
          </cell>
          <cell r="AP11" t="str">
            <v>n/a</v>
          </cell>
          <cell r="AS11" t="str">
            <v>Profili di</v>
          </cell>
          <cell r="AV11">
            <v>2434</v>
          </cell>
          <cell r="AY11">
            <v>0.53825740822644852</v>
          </cell>
          <cell r="BA11">
            <v>2434</v>
          </cell>
          <cell r="BD11">
            <v>0.53825740822644852</v>
          </cell>
          <cell r="BI11" t="str">
            <v>n/a</v>
          </cell>
          <cell r="BK11" t="str">
            <v>Alluminio</v>
          </cell>
          <cell r="BP11">
            <v>-0.13</v>
          </cell>
        </row>
        <row r="14">
          <cell r="G14">
            <v>0.1</v>
          </cell>
          <cell r="J14" t="str">
            <v>Prodotti</v>
          </cell>
          <cell r="M14">
            <v>2300</v>
          </cell>
          <cell r="P14">
            <v>0.36146471790036144</v>
          </cell>
          <cell r="R14">
            <v>2300</v>
          </cell>
          <cell r="U14">
            <v>0.36146471790036144</v>
          </cell>
          <cell r="W14">
            <v>8729</v>
          </cell>
          <cell r="Z14">
            <v>0.3405907370556791</v>
          </cell>
          <cell r="AB14" t="str">
            <v>Siderurgici</v>
          </cell>
          <cell r="AG14">
            <v>0.15</v>
          </cell>
          <cell r="AP14" t="str">
            <v>n/a</v>
          </cell>
          <cell r="AS14" t="str">
            <v>Prodotti</v>
          </cell>
          <cell r="AV14">
            <v>986</v>
          </cell>
          <cell r="AY14">
            <v>0.21804511278195488</v>
          </cell>
          <cell r="BA14">
            <v>986</v>
          </cell>
          <cell r="BD14">
            <v>0.21804511278195488</v>
          </cell>
          <cell r="BI14" t="str">
            <v>n/a</v>
          </cell>
          <cell r="BK14" t="str">
            <v>Siderurgici</v>
          </cell>
          <cell r="BP14">
            <v>-0.24</v>
          </cell>
        </row>
        <row r="17">
          <cell r="G17">
            <v>-0.02</v>
          </cell>
          <cell r="J17" t="str">
            <v>Accessori di</v>
          </cell>
          <cell r="M17">
            <v>1250</v>
          </cell>
          <cell r="P17">
            <v>0.19644821625019646</v>
          </cell>
          <cell r="R17">
            <v>1250</v>
          </cell>
          <cell r="U17">
            <v>0.19644821625019646</v>
          </cell>
          <cell r="W17">
            <v>5741</v>
          </cell>
          <cell r="Z17">
            <v>0.22400405790315658</v>
          </cell>
          <cell r="AB17" t="str">
            <v>Alluminio</v>
          </cell>
          <cell r="AG17">
            <v>-0.11</v>
          </cell>
          <cell r="AP17" t="str">
            <v>n/a</v>
          </cell>
          <cell r="AS17" t="str">
            <v>Accessori di</v>
          </cell>
          <cell r="AV17">
            <v>1102</v>
          </cell>
          <cell r="AY17">
            <v>0.24369747899159663</v>
          </cell>
          <cell r="BA17">
            <v>1102</v>
          </cell>
          <cell r="BD17">
            <v>0.24369747899159663</v>
          </cell>
          <cell r="BI17" t="str">
            <v>n/a</v>
          </cell>
          <cell r="BK17" t="str">
            <v>Alluminio</v>
          </cell>
          <cell r="BP17">
            <v>-0.06</v>
          </cell>
        </row>
        <row r="21">
          <cell r="J21" t="str">
            <v>Totale</v>
          </cell>
          <cell r="M21">
            <v>6363</v>
          </cell>
          <cell r="P21">
            <v>1</v>
          </cell>
          <cell r="R21">
            <v>6363</v>
          </cell>
          <cell r="U21">
            <v>1</v>
          </cell>
          <cell r="W21">
            <v>25629</v>
          </cell>
          <cell r="Z21">
            <v>1</v>
          </cell>
          <cell r="AB21" t="str">
            <v>Totale</v>
          </cell>
          <cell r="AS21" t="str">
            <v>Totale</v>
          </cell>
          <cell r="AV21">
            <v>4522</v>
          </cell>
          <cell r="AY21">
            <v>1</v>
          </cell>
          <cell r="BA21">
            <v>4522</v>
          </cell>
          <cell r="BD21">
            <v>1</v>
          </cell>
          <cell r="BF21">
            <v>0</v>
          </cell>
          <cell r="BI21" t="str">
            <v>n/a</v>
          </cell>
          <cell r="BK21" t="str">
            <v>Totale</v>
          </cell>
        </row>
        <row r="23">
          <cell r="AS23" t="str">
            <v>% vendite</v>
          </cell>
          <cell r="AV23">
            <v>0.71067106710671069</v>
          </cell>
          <cell r="BA23">
            <v>0.71067106710671069</v>
          </cell>
          <cell r="BF23" t="str">
            <v>n/a</v>
          </cell>
          <cell r="BK23" t="str">
            <v>Agenti</v>
          </cell>
        </row>
        <row r="26">
          <cell r="AV26" t="str">
            <v>* GRADUATORIA AGENTI *</v>
          </cell>
        </row>
        <row r="27">
          <cell r="AV27" t="str">
            <v>* TOP THREE *</v>
          </cell>
          <cell r="BI27" t="str">
            <v>* DOWN THREE *</v>
          </cell>
        </row>
        <row r="28">
          <cell r="AC28" t="str">
            <v>* MARGINE LORDO VENDITE *</v>
          </cell>
          <cell r="AX28" t="str">
            <v>Profili di alluminio</v>
          </cell>
          <cell r="BA28" t="str">
            <v>Prodotti siderurgici</v>
          </cell>
          <cell r="BD28" t="str">
            <v>Accessori di alluminio</v>
          </cell>
          <cell r="BH28" t="str">
            <v>Graduatoria</v>
          </cell>
          <cell r="BK28" t="str">
            <v>Profili di alluminio</v>
          </cell>
          <cell r="BN28" t="str">
            <v>Prodotti siderurgici</v>
          </cell>
          <cell r="BQ28" t="str">
            <v>Accessori di alluminio</v>
          </cell>
        </row>
        <row r="29">
          <cell r="AJ29" t="str">
            <v>* Target *</v>
          </cell>
        </row>
        <row r="30">
          <cell r="AE30">
            <v>0.25</v>
          </cell>
          <cell r="AX30" t="str">
            <v>AREA</v>
          </cell>
          <cell r="BK30" t="str">
            <v>AREA</v>
          </cell>
        </row>
        <row r="31">
          <cell r="AR31">
            <v>0.15</v>
          </cell>
        </row>
        <row r="32">
          <cell r="AX32" t="str">
            <v>(4)</v>
          </cell>
          <cell r="AY32">
            <v>4</v>
          </cell>
          <cell r="BA32" t="str">
            <v>(1-8)</v>
          </cell>
          <cell r="BB32" t="str">
            <v>1-8</v>
          </cell>
          <cell r="BD32" t="str">
            <v>(2)</v>
          </cell>
          <cell r="BE32">
            <v>2</v>
          </cell>
          <cell r="BH32" t="str">
            <v>1°</v>
          </cell>
          <cell r="BI32" t="str">
            <v>7°</v>
          </cell>
          <cell r="BK32" t="str">
            <v>(8)</v>
          </cell>
          <cell r="BL32">
            <v>8</v>
          </cell>
          <cell r="BN32" t="str">
            <v>(7)</v>
          </cell>
          <cell r="BO32">
            <v>6</v>
          </cell>
          <cell r="BQ32" t="str">
            <v>(1)</v>
          </cell>
          <cell r="BR32">
            <v>1</v>
          </cell>
        </row>
        <row r="33">
          <cell r="AC33">
            <v>0.3</v>
          </cell>
          <cell r="AS33">
            <v>0.1</v>
          </cell>
          <cell r="AX33" t="str">
            <v>(2)</v>
          </cell>
          <cell r="AY33">
            <v>2</v>
          </cell>
          <cell r="BA33" t="str">
            <v>(4)</v>
          </cell>
          <cell r="BB33">
            <v>4</v>
          </cell>
          <cell r="BD33" t="str">
            <v>(4)</v>
          </cell>
          <cell r="BE33">
            <v>4</v>
          </cell>
          <cell r="BH33" t="str">
            <v>2°</v>
          </cell>
          <cell r="BI33" t="str">
            <v>8°</v>
          </cell>
          <cell r="BK33" t="str">
            <v>(5)</v>
          </cell>
          <cell r="BL33">
            <v>5</v>
          </cell>
          <cell r="BN33" t="str">
            <v>(8)</v>
          </cell>
          <cell r="BO33">
            <v>7</v>
          </cell>
          <cell r="BQ33" t="str">
            <v>(6)</v>
          </cell>
          <cell r="BR33">
            <v>6</v>
          </cell>
        </row>
        <row r="34">
          <cell r="AX34" t="str">
            <v>(3)</v>
          </cell>
          <cell r="AY34">
            <v>3</v>
          </cell>
          <cell r="BA34" t="str">
            <v>(5)</v>
          </cell>
          <cell r="BB34">
            <v>5</v>
          </cell>
          <cell r="BD34" t="str">
            <v>(5)</v>
          </cell>
          <cell r="BE34">
            <v>5</v>
          </cell>
          <cell r="BH34" t="str">
            <v>3°</v>
          </cell>
          <cell r="BI34" t="str">
            <v>9°</v>
          </cell>
          <cell r="BK34" t="str">
            <v>(1-8)</v>
          </cell>
          <cell r="BL34" t="str">
            <v>1-8</v>
          </cell>
          <cell r="BN34" t="str">
            <v>(9)</v>
          </cell>
          <cell r="BO34">
            <v>8</v>
          </cell>
          <cell r="BQ34" t="str">
            <v>(1-8)</v>
          </cell>
          <cell r="BR34" t="str">
            <v>1-8</v>
          </cell>
        </row>
        <row r="35">
          <cell r="AC35" t="str">
            <v>+</v>
          </cell>
          <cell r="AS35" t="str">
            <v>-</v>
          </cell>
        </row>
        <row r="36">
          <cell r="A36" t="str">
            <v>CREDITI</v>
          </cell>
          <cell r="BY36" t="str">
            <v>FINANZA</v>
          </cell>
        </row>
        <row r="37">
          <cell r="AI37">
            <v>0.215</v>
          </cell>
        </row>
        <row r="41">
          <cell r="J41">
            <v>2000</v>
          </cell>
          <cell r="P41" t="str">
            <v>BUDGET</v>
          </cell>
          <cell r="V41">
            <v>1999</v>
          </cell>
        </row>
        <row r="42">
          <cell r="AV42" t="str">
            <v>* AFFIDAMENTO *</v>
          </cell>
          <cell r="BD42" t="str">
            <v>* ONERI FINANZIARI *</v>
          </cell>
        </row>
        <row r="44">
          <cell r="AV44" t="str">
            <v>UTILIZZO</v>
          </cell>
          <cell r="AZ44" t="str">
            <v>%</v>
          </cell>
          <cell r="BD44">
            <v>2000</v>
          </cell>
          <cell r="BI44" t="str">
            <v>BUDGET</v>
          </cell>
          <cell r="BN44">
            <v>1999</v>
          </cell>
        </row>
        <row r="45">
          <cell r="D45" t="str">
            <v>Crediti
(importi in Lire milioni)</v>
          </cell>
          <cell r="J45">
            <v>1200</v>
          </cell>
          <cell r="P45">
            <v>1200</v>
          </cell>
          <cell r="V45">
            <v>1200</v>
          </cell>
          <cell r="AB45" t="str">
            <v>vs. Clienti</v>
          </cell>
          <cell r="BD45" t="str">
            <v>%</v>
          </cell>
          <cell r="BE45" t="str">
            <v>importo</v>
          </cell>
          <cell r="BH45" t="str">
            <v>%</v>
          </cell>
          <cell r="BI45" t="str">
            <v>%</v>
          </cell>
          <cell r="BJ45" t="str">
            <v>importo</v>
          </cell>
          <cell r="BM45" t="str">
            <v>%</v>
          </cell>
          <cell r="BN45" t="str">
            <v>%</v>
          </cell>
          <cell r="BO45" t="str">
            <v>importo</v>
          </cell>
          <cell r="BR45" t="str">
            <v>%</v>
          </cell>
        </row>
        <row r="46">
          <cell r="AV46" t="str">
            <v>000.000</v>
          </cell>
          <cell r="BE46" t="str">
            <v>000.000</v>
          </cell>
          <cell r="BJ46" t="str">
            <v>000.000</v>
          </cell>
          <cell r="BO46" t="str">
            <v>000.000</v>
          </cell>
        </row>
        <row r="48">
          <cell r="AR48" t="str">
            <v xml:space="preserve">Conto Corrente </v>
          </cell>
          <cell r="BS48" t="str">
            <v xml:space="preserve"> Ordinario</v>
          </cell>
        </row>
        <row r="50">
          <cell r="D50" t="str">
            <v>Tempi medi
(giorni)</v>
          </cell>
          <cell r="J50">
            <v>30</v>
          </cell>
          <cell r="P50">
            <v>30</v>
          </cell>
          <cell r="V50">
            <v>30</v>
          </cell>
          <cell r="AB50" t="str">
            <v>di Incasso</v>
          </cell>
        </row>
        <row r="51">
          <cell r="AR51" t="str">
            <v xml:space="preserve">Conto anticipazioni </v>
          </cell>
          <cell r="BS51" t="str">
            <v>Fatture</v>
          </cell>
        </row>
        <row r="54">
          <cell r="D54" t="str">
            <v>% Crediti</v>
          </cell>
          <cell r="J54">
            <v>0.15</v>
          </cell>
          <cell r="P54">
            <v>0.15</v>
          </cell>
          <cell r="V54">
            <v>0.15</v>
          </cell>
          <cell r="AB54" t="str">
            <v>in Contenzioso</v>
          </cell>
          <cell r="AR54" t="str">
            <v>Salvo</v>
          </cell>
          <cell r="BS54" t="str">
            <v>Buon Fine</v>
          </cell>
        </row>
        <row r="57">
          <cell r="AV57" t="str">
            <v>Totale</v>
          </cell>
        </row>
        <row r="58">
          <cell r="D58" t="str">
            <v>% Crediti</v>
          </cell>
          <cell r="J58">
            <v>0.05</v>
          </cell>
          <cell r="P58">
            <v>0.05</v>
          </cell>
          <cell r="V58">
            <v>0.05</v>
          </cell>
          <cell r="AB58" t="str">
            <v>Insoluti</v>
          </cell>
        </row>
        <row r="59">
          <cell r="AV59" t="str">
            <v>Proventi finanziari</v>
          </cell>
        </row>
        <row r="61">
          <cell r="AV61" t="str">
            <v>Totale netto</v>
          </cell>
        </row>
      </sheetData>
      <sheetData sheetId="9" refreshError="1">
        <row r="2">
          <cell r="A2" t="e">
            <v>#REF!</v>
          </cell>
        </row>
        <row r="3">
          <cell r="A3" t="str">
            <v>SISTEMA DI REPORTING</v>
          </cell>
        </row>
        <row r="8">
          <cell r="D8" t="str">
            <v>Descrizione</v>
          </cell>
          <cell r="E8" t="str">
            <v>Periodicità</v>
          </cell>
          <cell r="K8" t="str">
            <v>Destinatari</v>
          </cell>
          <cell r="L8" t="str">
            <v>Autori</v>
          </cell>
        </row>
        <row r="9">
          <cell r="E9" t="str">
            <v>G</v>
          </cell>
          <cell r="F9" t="str">
            <v>S</v>
          </cell>
          <cell r="G9" t="str">
            <v>Q</v>
          </cell>
          <cell r="H9" t="str">
            <v>M</v>
          </cell>
          <cell r="I9" t="str">
            <v>T</v>
          </cell>
          <cell r="J9" t="str">
            <v>S</v>
          </cell>
        </row>
        <row r="11">
          <cell r="B11" t="str">
            <v>Direzione</v>
          </cell>
        </row>
        <row r="12">
          <cell r="C12" t="str">
            <v>&gt; Principali eventi</v>
          </cell>
          <cell r="D12" t="str">
            <v>Elenco, degli obiettivi previsti e dei risultati conseguiti con indicazione delle principali attività svolte/da svolgere</v>
          </cell>
          <cell r="I12" t="str">
            <v>x</v>
          </cell>
          <cell r="K12" t="str">
            <v>Pino Callipo</v>
          </cell>
        </row>
        <row r="14">
          <cell r="B14" t="str">
            <v>Tableau de Bord</v>
          </cell>
          <cell r="D14" t="str">
            <v>Sintesi dei principali indicatori con riferimento alle aree vendita e finanza</v>
          </cell>
          <cell r="I14" t="str">
            <v>x</v>
          </cell>
          <cell r="K14" t="str">
            <v>Pino Callipo</v>
          </cell>
        </row>
        <row r="16">
          <cell r="B16" t="str">
            <v>Economica</v>
          </cell>
        </row>
        <row r="17">
          <cell r="C17" t="str">
            <v>&gt; Conto economico sintetico</v>
          </cell>
          <cell r="D17" t="str">
            <v>Confronto principali risultati del 2000 con quelli del 1999 e quelli di budget</v>
          </cell>
          <cell r="I17" t="str">
            <v>x</v>
          </cell>
          <cell r="K17" t="str">
            <v>Pino Callipo</v>
          </cell>
        </row>
        <row r="18">
          <cell r="C18" t="str">
            <v>&gt; Analisi costo del venduto</v>
          </cell>
          <cell r="D18" t="str">
            <v>Confronto componenti costo del venduto consuntivo/budget/1999</v>
          </cell>
          <cell r="I18" t="str">
            <v>x</v>
          </cell>
        </row>
        <row r="19">
          <cell r="C19" t="str">
            <v>&gt; Analisi margine lordo sulle vendite</v>
          </cell>
          <cell r="D19" t="str">
            <v>Analisi margine lordo sulle vendite della società con riferimento alle singole linee di prodotto ed al canale di vendita (dirette - agenti)</v>
          </cell>
          <cell r="I19" t="str">
            <v>x</v>
          </cell>
        </row>
        <row r="20">
          <cell r="C20" t="str">
            <v>&gt; Analisi costi commerciali di marketing e logistica</v>
          </cell>
          <cell r="D20" t="str">
            <v>Confronto costi commerciali, di marketing e logistica con quelli del 1999 e del budget</v>
          </cell>
          <cell r="I20" t="str">
            <v>x</v>
          </cell>
        </row>
        <row r="21">
          <cell r="C21" t="str">
            <v>&gt; Analisi costi gestione automezzi</v>
          </cell>
          <cell r="D21" t="str">
            <v>Confronto costi di gestione degli automezzi con quelli del 1999 e del budget</v>
          </cell>
          <cell r="I21" t="str">
            <v>x</v>
          </cell>
        </row>
        <row r="22">
          <cell r="C22" t="str">
            <v>&gt; Analisi costi di struttura</v>
          </cell>
          <cell r="D22" t="str">
            <v>Confronto dei costi di struttura con quelli del 1999 e del budget</v>
          </cell>
          <cell r="I22" t="str">
            <v>x</v>
          </cell>
        </row>
        <row r="23">
          <cell r="C23" t="str">
            <v>&gt; Analisi gestione finanziaria</v>
          </cell>
          <cell r="D23" t="str">
            <v>Confronto dei costi della gestione finanziaria con quelli del 1999 e del budget</v>
          </cell>
          <cell r="I23" t="str">
            <v>x</v>
          </cell>
        </row>
        <row r="25">
          <cell r="B25" t="str">
            <v>Commerciale</v>
          </cell>
        </row>
        <row r="26">
          <cell r="C26" t="str">
            <v>&gt; Analisi vendite per linea di prodotto</v>
          </cell>
          <cell r="D26" t="str">
            <v xml:space="preserve">Confronto vendite rispetto al  budget e al 1999 per linee di prodotto </v>
          </cell>
          <cell r="I26" t="str">
            <v>x</v>
          </cell>
          <cell r="K26" t="str">
            <v>Pino Callipo</v>
          </cell>
        </row>
        <row r="27">
          <cell r="C27" t="str">
            <v>&gt; Analisi vendite per area di competenza agenti</v>
          </cell>
          <cell r="D27" t="str">
            <v xml:space="preserve">Confronto vendite per area di competenza agenti rispetto al  budget e al 1999 </v>
          </cell>
          <cell r="I27" t="str">
            <v>x</v>
          </cell>
        </row>
        <row r="28">
          <cell r="C28" t="str">
            <v>&gt; Analisi vendite per area di competenza agenti/linea di prodotto</v>
          </cell>
          <cell r="D28" t="str">
            <v xml:space="preserve">Confronto vendite per area di competenza agenti e linea di prodotto rispetto al  budget e al 1999 </v>
          </cell>
          <cell r="I28" t="str">
            <v>x</v>
          </cell>
        </row>
        <row r="29">
          <cell r="C29" t="str">
            <v>&gt; Analisi  Top Five</v>
          </cell>
          <cell r="D29" t="str">
            <v>Graduatoria delle vendite per area di competenza agenti e rispetto alle linee di prodotto con indicazione del posizionamento rispetto al trimestre precedente</v>
          </cell>
          <cell r="I29" t="str">
            <v>x</v>
          </cell>
        </row>
        <row r="30">
          <cell r="C30" t="str">
            <v>&gt; Analisi  vendite mensili per area</v>
          </cell>
          <cell r="D30" t="str">
            <v xml:space="preserve">Confronto vendite mensili per area rispetto a budget e al 1999 per linea di prodotto </v>
          </cell>
          <cell r="I30" t="str">
            <v>x</v>
          </cell>
        </row>
        <row r="32">
          <cell r="B32" t="str">
            <v>Marketing</v>
          </cell>
        </row>
        <row r="33">
          <cell r="C33" t="str">
            <v>&gt; Avanzamento e riprogrammazione spese di marketing</v>
          </cell>
          <cell r="D33" t="str">
            <v xml:space="preserve">Confronto rispetto al budget delle spese effettuate nei diversi trimestri </v>
          </cell>
          <cell r="I33" t="str">
            <v>x</v>
          </cell>
          <cell r="K33" t="str">
            <v>Pino Callipo</v>
          </cell>
        </row>
        <row r="35">
          <cell r="B35" t="str">
            <v>Personale</v>
          </cell>
        </row>
        <row r="36">
          <cell r="C36" t="str">
            <v>&gt; Piano occupazionale</v>
          </cell>
          <cell r="D36" t="str">
            <v>Confronto del costo del personale rispetto al budget e al 1999 diviso per area</v>
          </cell>
          <cell r="I36" t="str">
            <v>x</v>
          </cell>
          <cell r="K36" t="str">
            <v>Pino Callipo</v>
          </cell>
        </row>
        <row r="38">
          <cell r="B38" t="str">
            <v>Finanza</v>
          </cell>
        </row>
        <row r="39">
          <cell r="C39" t="str">
            <v>&gt; Analisi flussi finanziari</v>
          </cell>
          <cell r="D39" t="str">
            <v xml:space="preserve">Confronto degli incassi/pagamenti e del saldo cassa e banca  del periodo rispetto al budget </v>
          </cell>
          <cell r="I39" t="str">
            <v>x</v>
          </cell>
          <cell r="K39" t="str">
            <v>Pino Callipo</v>
          </cell>
        </row>
        <row r="40">
          <cell r="C40" t="str">
            <v>&gt; Analisi previsione flussi finanziari</v>
          </cell>
          <cell r="D40" t="str">
            <v>Analisi dei flussi di cassa consuntivi mensili relativi al trimestre e previsione mensile con riferimento al trimestre successivo</v>
          </cell>
          <cell r="I40" t="str">
            <v>x</v>
          </cell>
        </row>
        <row r="41">
          <cell r="C41" t="str">
            <v>&gt; Rapporti con banche</v>
          </cell>
          <cell r="D41" t="str">
            <v xml:space="preserve">Analisi delle posizioni creditorie e debitorie nei confronti del sistema creditizio </v>
          </cell>
          <cell r="I41" t="str">
            <v>x</v>
          </cell>
        </row>
        <row r="42">
          <cell r="C42" t="str">
            <v>&gt; Analisi esposizione/affidamento verso istituti di credito</v>
          </cell>
          <cell r="D42" t="str">
            <v>Analisi dell'esposizione verso istituti di credito con riferimento alle diverse linee di credito</v>
          </cell>
          <cell r="I42" t="str">
            <v>x</v>
          </cell>
        </row>
        <row r="43">
          <cell r="C43" t="str">
            <v>&gt; Analisi utilizzo affidamento per linee di credito</v>
          </cell>
          <cell r="D43" t="str">
            <v xml:space="preserve">Analisi utilizzo affidamenti con riferimento alle diverse linee di credito </v>
          </cell>
          <cell r="I43" t="str">
            <v>x</v>
          </cell>
        </row>
        <row r="45">
          <cell r="B45" t="str">
            <v xml:space="preserve">Investimenti </v>
          </cell>
        </row>
        <row r="46">
          <cell r="C46" t="str">
            <v>&gt; Programma investimenti</v>
          </cell>
          <cell r="D46" t="str">
            <v xml:space="preserve">Confronto rispetto al budget delle voci degli investimenti effettuati nel 2000 nei diversi trimestri </v>
          </cell>
          <cell r="I46" t="str">
            <v>x</v>
          </cell>
          <cell r="K46" t="str">
            <v>Pino Callipo</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FORECAST"/>
      <sheetName val="mq e serv"/>
      <sheetName val="mense"/>
      <sheetName val="AUTORIMESSE"/>
      <sheetName val="guida diretta"/>
      <sheetName val="consociate"/>
      <sheetName val="Ristorazione"/>
      <sheetName val="Area_linea di prodotto"/>
      <sheetName val="Graduatoria vendite  agenti"/>
      <sheetName val="Matrice di reporting"/>
      <sheetName val="Tableau de Bord"/>
      <sheetName val="Vendita_per_area_agenti"/>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Anagrafica_2001"/>
      <sheetName val="Costi_Fiction_2001Prev TOT"/>
      <sheetName val="Finanza"/>
      <sheetName val="Personale"/>
      <sheetName val="I_FORECAST"/>
      <sheetName val="mq_e_serv"/>
      <sheetName val="guida_diretta"/>
      <sheetName val="Area_linea_di_prodotto"/>
      <sheetName val="Graduatoria_vendite__agenti"/>
      <sheetName val="Matrice_di_reporting"/>
      <sheetName val="Tableau_de_Bord"/>
    </sheetNames>
    <sheetDataSet>
      <sheetData sheetId="0"/>
      <sheetData sheetId="1" refreshError="1">
        <row r="108">
          <cell r="B108" t="str">
            <v>Progetti Indivisi non allocati</v>
          </cell>
          <cell r="C108" t="str">
            <v>Amministrazione e Finanza</v>
          </cell>
          <cell r="D108" t="str">
            <v>Pianificazione, Budget e Controllo</v>
          </cell>
          <cell r="E108" t="str">
            <v>Business Development e Alleanze</v>
          </cell>
          <cell r="F108" t="str">
            <v>Strategie tecnologiche</v>
          </cell>
          <cell r="G108" t="str">
            <v>Struttura tecnico-informativa presso il Quirinale</v>
          </cell>
          <cell r="H108" t="str">
            <v>Relazioni istituzionali</v>
          </cell>
          <cell r="I108" t="str">
            <v>Internal auditing</v>
          </cell>
          <cell r="J108" t="str">
            <v>Marketing Strategico Offerta e Palinsesti</v>
          </cell>
          <cell r="K108" t="str">
            <v xml:space="preserve">Staff del Direttore Generale </v>
          </cell>
          <cell r="L108" t="str">
            <v>Attività
per
CdA</v>
          </cell>
          <cell r="M108" t="str">
            <v>Relazioni Industriali</v>
          </cell>
          <cell r="N108" t="str">
            <v>Risorse Umane</v>
          </cell>
          <cell r="O108" t="str">
            <v>Affari Legali</v>
          </cell>
          <cell r="P108" t="str">
            <v>Comunicazione e Relazioni esterne</v>
          </cell>
          <cell r="Q108" t="str">
            <v>Segreteria del CdA</v>
          </cell>
          <cell r="R108" t="str">
            <v>RAI Giubileo</v>
          </cell>
          <cell r="S108" t="str">
            <v>Servizi Immobiliari</v>
          </cell>
          <cell r="T108" t="str">
            <v>ICT</v>
          </cell>
          <cell r="U108" t="str">
            <v>Centro Ricerche</v>
          </cell>
          <cell r="V108" t="str">
            <v>Orchestra Sinfonica Nazionale</v>
          </cell>
          <cell r="W108" t="str">
            <v>Produzione Abbonamenti</v>
          </cell>
          <cell r="X108" t="str">
            <v>Attività Pubbliche Amministrazioni</v>
          </cell>
          <cell r="Y108" t="str">
            <v>RAI Teche</v>
          </cell>
          <cell r="Z108" t="str">
            <v>RAI UNO</v>
          </cell>
          <cell r="AA108" t="str">
            <v>TG 1</v>
          </cell>
          <cell r="AB108" t="str">
            <v>RAIDUE</v>
          </cell>
          <cell r="AC108" t="str">
            <v>TG 2</v>
          </cell>
          <cell r="AD108" t="str">
            <v>RAI
Sport
Satellite</v>
          </cell>
          <cell r="AE108" t="str">
            <v>RAI Sport</v>
          </cell>
          <cell r="AF108" t="str">
            <v>RAI Fiction</v>
          </cell>
          <cell r="AG108" t="str">
            <v>RAI Notte</v>
          </cell>
          <cell r="AH108" t="str">
            <v>Staff Divisione TV Canali 1 2</v>
          </cell>
          <cell r="AI108" t="str">
            <v>RAI TRE</v>
          </cell>
          <cell r="AJ108" t="str">
            <v>TG 3</v>
          </cell>
          <cell r="AK108" t="str">
            <v>Aosta
Progr.ne</v>
          </cell>
          <cell r="AL108" t="str">
            <v>Bolzano
Progr.ne e Sede</v>
          </cell>
          <cell r="AM108" t="str">
            <v>Trento
Progr.ne</v>
          </cell>
          <cell r="AN108" t="str">
            <v>Trieste
Progr.ne</v>
          </cell>
          <cell r="AO108" t="str">
            <v>Nucleo Gestionale
Sedi regionali</v>
          </cell>
          <cell r="AP108" t="str">
            <v>RAI
Educational
Direzione</v>
          </cell>
          <cell r="AQ108" t="str">
            <v xml:space="preserve">Servizi
Tematici / Educativi
"Antenna" </v>
          </cell>
          <cell r="AR108" t="str">
            <v xml:space="preserve">Servizi
Tematici / Educativi
"Off line" </v>
          </cell>
          <cell r="AS108" t="str">
            <v xml:space="preserve">Servizi
Tematici / Educativi
"Satellite" </v>
          </cell>
          <cell r="AT108" t="str">
            <v>RAI NEWS 24</v>
          </cell>
          <cell r="AU108" t="str">
            <v>Tribune e Servizi Parlamentari</v>
          </cell>
          <cell r="AV108" t="str">
            <v>Televideo</v>
          </cell>
          <cell r="AW108" t="str">
            <v>RAI International</v>
          </cell>
          <cell r="AX108" t="str">
            <v>Staff Divisione TV Canale 3</v>
          </cell>
          <cell r="AY108" t="str">
            <v>Radio 1</v>
          </cell>
          <cell r="AZ108" t="str">
            <v>Radio 2</v>
          </cell>
          <cell r="BA108" t="str">
            <v>Radio 3</v>
          </cell>
          <cell r="BB108" t="str">
            <v>Canali
Pubblica
Utilita'</v>
          </cell>
          <cell r="BC108" t="str">
            <v>Produzione Radio</v>
          </cell>
          <cell r="BD108" t="str">
            <v>Staff Divisione Radiofonia</v>
          </cell>
          <cell r="BE108" t="str">
            <v>Divisione
Produzione</v>
          </cell>
        </row>
        <row r="109">
          <cell r="C109">
            <v>1377.0220000000013</v>
          </cell>
          <cell r="D109">
            <v>257.76300000000003</v>
          </cell>
          <cell r="E109">
            <v>66</v>
          </cell>
          <cell r="F109">
            <v>76.495999999999995</v>
          </cell>
          <cell r="H109">
            <v>230.63600000000008</v>
          </cell>
          <cell r="I109">
            <v>195.59799999999996</v>
          </cell>
          <cell r="J109">
            <v>403.66600000000028</v>
          </cell>
          <cell r="K109">
            <v>273.24</v>
          </cell>
          <cell r="L109">
            <v>90.072000000000003</v>
          </cell>
          <cell r="M109">
            <v>703.01300000000003</v>
          </cell>
          <cell r="N109">
            <v>866.14699999999993</v>
          </cell>
          <cell r="O109">
            <v>491.24299999999999</v>
          </cell>
          <cell r="P109">
            <v>589.89300000000026</v>
          </cell>
          <cell r="Q109">
            <v>827.88599999999974</v>
          </cell>
          <cell r="R109">
            <v>472.98400000000015</v>
          </cell>
          <cell r="S109">
            <v>9132.746000000001</v>
          </cell>
          <cell r="T109">
            <v>5058.2430000000004</v>
          </cell>
          <cell r="U109">
            <v>752.23699999999997</v>
          </cell>
          <cell r="V109">
            <v>1814.302999999999</v>
          </cell>
          <cell r="W109">
            <v>2283.7280000000014</v>
          </cell>
          <cell r="X109">
            <v>42.9</v>
          </cell>
          <cell r="Y109">
            <v>1843.9790000000005</v>
          </cell>
          <cell r="Z109">
            <v>5950.31</v>
          </cell>
          <cell r="AA109">
            <v>1603.5920000000012</v>
          </cell>
          <cell r="AB109">
            <v>1685.6789999999987</v>
          </cell>
          <cell r="AC109">
            <v>1200.331000000001</v>
          </cell>
          <cell r="AE109">
            <v>677.46899999999914</v>
          </cell>
          <cell r="AF109">
            <v>412.2</v>
          </cell>
          <cell r="AG109">
            <v>198.43400000000005</v>
          </cell>
          <cell r="AH109">
            <v>1017.115</v>
          </cell>
          <cell r="AI109">
            <v>1677.8230000000001</v>
          </cell>
          <cell r="AJ109">
            <v>4357.5250000000015</v>
          </cell>
          <cell r="AK109">
            <v>24.05599999999999</v>
          </cell>
          <cell r="AL109">
            <v>1789.6930000000004</v>
          </cell>
          <cell r="AM109">
            <v>38.732999999999997</v>
          </cell>
          <cell r="AN109">
            <v>372.27399999999989</v>
          </cell>
          <cell r="AO109">
            <v>2051.6179999999999</v>
          </cell>
          <cell r="AP109">
            <v>723.83200000000056</v>
          </cell>
          <cell r="AT109">
            <v>493.83199999999988</v>
          </cell>
          <cell r="AU109">
            <v>385.6459999999999</v>
          </cell>
          <cell r="AV109">
            <v>604.15699999999936</v>
          </cell>
          <cell r="AW109">
            <v>1096.051000000002</v>
          </cell>
          <cell r="AX109">
            <v>958.0029999999997</v>
          </cell>
          <cell r="AY109">
            <v>1529.7830000000026</v>
          </cell>
          <cell r="AZ109">
            <v>495.91699999999986</v>
          </cell>
          <cell r="BA109">
            <v>462.07199999999995</v>
          </cell>
          <cell r="BB109">
            <v>840.34</v>
          </cell>
          <cell r="BC109">
            <v>11785.316000000001</v>
          </cell>
          <cell r="BD109">
            <v>1280.284000000001</v>
          </cell>
          <cell r="BE109">
            <v>77901.121999999974</v>
          </cell>
        </row>
        <row r="110">
          <cell r="C110">
            <v>1360.1079999999997</v>
          </cell>
          <cell r="D110">
            <v>169.83</v>
          </cell>
          <cell r="E110">
            <v>39.6</v>
          </cell>
          <cell r="F110">
            <v>46.396000000000001</v>
          </cell>
          <cell r="H110">
            <v>154.37</v>
          </cell>
          <cell r="I110">
            <v>132.17400000000001</v>
          </cell>
          <cell r="J110">
            <v>234.72899999999993</v>
          </cell>
          <cell r="K110">
            <v>162.99799999999993</v>
          </cell>
          <cell r="L110">
            <v>54.268999999999998</v>
          </cell>
          <cell r="M110">
            <v>497.84200000000021</v>
          </cell>
          <cell r="N110">
            <v>509.053</v>
          </cell>
          <cell r="O110">
            <v>358.6579999999999</v>
          </cell>
          <cell r="P110">
            <v>364.06</v>
          </cell>
          <cell r="Q110">
            <v>488.33199999999999</v>
          </cell>
          <cell r="R110">
            <v>267.16100000000012</v>
          </cell>
          <cell r="S110">
            <v>7069.2120000000014</v>
          </cell>
          <cell r="T110">
            <v>3840.8519999999994</v>
          </cell>
          <cell r="U110">
            <v>2086.6910000000016</v>
          </cell>
          <cell r="V110">
            <v>1250.0459999999998</v>
          </cell>
          <cell r="W110">
            <v>2511.893</v>
          </cell>
          <cell r="X110">
            <v>25.876999999999995</v>
          </cell>
          <cell r="Y110">
            <v>1986.8219999999997</v>
          </cell>
          <cell r="Z110">
            <v>2640.0719999999997</v>
          </cell>
          <cell r="AA110">
            <v>872.37400000000025</v>
          </cell>
          <cell r="AB110">
            <v>1132.346</v>
          </cell>
          <cell r="AC110">
            <v>665.70200000000045</v>
          </cell>
          <cell r="AE110">
            <v>427.50299999999993</v>
          </cell>
          <cell r="AF110">
            <v>247.32</v>
          </cell>
          <cell r="AG110">
            <v>135.32499999999999</v>
          </cell>
          <cell r="AH110">
            <v>616.81099999999913</v>
          </cell>
          <cell r="AI110">
            <v>1131.9069999999999</v>
          </cell>
          <cell r="AJ110">
            <v>4221.2979999999998</v>
          </cell>
          <cell r="AK110">
            <v>39.613000000000014</v>
          </cell>
          <cell r="AL110">
            <v>1126.5660000000012</v>
          </cell>
          <cell r="AM110">
            <v>40.970999999999997</v>
          </cell>
          <cell r="AN110">
            <v>506.72099999999989</v>
          </cell>
          <cell r="AO110">
            <v>2502.08</v>
          </cell>
          <cell r="AP110">
            <v>717.40100000000075</v>
          </cell>
          <cell r="AT110">
            <v>274.24099999999999</v>
          </cell>
          <cell r="AU110">
            <v>234.72600000000008</v>
          </cell>
          <cell r="AV110">
            <v>359.48099999999982</v>
          </cell>
          <cell r="AW110">
            <v>672.40500000000065</v>
          </cell>
          <cell r="AX110">
            <v>572.01499999999999</v>
          </cell>
          <cell r="AY110">
            <v>933.46</v>
          </cell>
          <cell r="AZ110">
            <v>284.041</v>
          </cell>
          <cell r="BA110">
            <v>299.89499999999998</v>
          </cell>
          <cell r="BB110">
            <v>420.63199999999989</v>
          </cell>
          <cell r="BC110">
            <v>4494.7179999999998</v>
          </cell>
          <cell r="BD110">
            <v>649.46399999999971</v>
          </cell>
          <cell r="BE110">
            <v>43055.568000000021</v>
          </cell>
        </row>
        <row r="111">
          <cell r="C111">
            <v>4003.5000000000077</v>
          </cell>
          <cell r="D111">
            <v>471.75</v>
          </cell>
          <cell r="E111">
            <v>110</v>
          </cell>
          <cell r="F111">
            <v>134</v>
          </cell>
          <cell r="H111">
            <v>424</v>
          </cell>
          <cell r="I111">
            <v>398</v>
          </cell>
          <cell r="J111">
            <v>670.75</v>
          </cell>
          <cell r="K111">
            <v>457</v>
          </cell>
          <cell r="L111">
            <v>154</v>
          </cell>
          <cell r="M111">
            <v>1427</v>
          </cell>
          <cell r="N111">
            <v>1502.25</v>
          </cell>
          <cell r="O111">
            <v>1010</v>
          </cell>
          <cell r="P111">
            <v>1024.75</v>
          </cell>
          <cell r="Q111">
            <v>1470</v>
          </cell>
          <cell r="R111">
            <v>895.5</v>
          </cell>
          <cell r="S111">
            <v>29464</v>
          </cell>
          <cell r="T111">
            <v>10822.583333333334</v>
          </cell>
          <cell r="U111">
            <v>6131</v>
          </cell>
          <cell r="V111">
            <v>4199</v>
          </cell>
          <cell r="W111">
            <v>7690.333333333333</v>
          </cell>
          <cell r="X111">
            <v>73</v>
          </cell>
          <cell r="Y111">
            <v>6736.833333333333</v>
          </cell>
          <cell r="Z111">
            <v>8164.25</v>
          </cell>
          <cell r="AA111">
            <v>2754.75</v>
          </cell>
          <cell r="AB111">
            <v>3584.6666666666665</v>
          </cell>
          <cell r="AC111">
            <v>2112</v>
          </cell>
          <cell r="AE111">
            <v>1405.75</v>
          </cell>
          <cell r="AF111">
            <v>687</v>
          </cell>
          <cell r="AG111">
            <v>497.75</v>
          </cell>
          <cell r="AH111">
            <v>1739.8333333333319</v>
          </cell>
          <cell r="AI111">
            <v>3939.333333333333</v>
          </cell>
          <cell r="AJ111">
            <v>12878.416666666668</v>
          </cell>
          <cell r="AK111">
            <v>129</v>
          </cell>
          <cell r="AL111">
            <v>3477.5</v>
          </cell>
          <cell r="AM111">
            <v>122</v>
          </cell>
          <cell r="AN111">
            <v>1493</v>
          </cell>
          <cell r="AO111">
            <v>8038.416666666667</v>
          </cell>
          <cell r="AP111">
            <v>2351.0833333333335</v>
          </cell>
          <cell r="AT111">
            <v>848.75</v>
          </cell>
          <cell r="AU111">
            <v>759</v>
          </cell>
          <cell r="AV111">
            <v>1115</v>
          </cell>
          <cell r="AW111">
            <v>2183.1666666666665</v>
          </cell>
          <cell r="AX111">
            <v>1662.25</v>
          </cell>
          <cell r="AY111">
            <v>2950</v>
          </cell>
          <cell r="AZ111">
            <v>945.91666666666663</v>
          </cell>
          <cell r="BA111">
            <v>996.08333333333337</v>
          </cell>
          <cell r="BB111">
            <v>1261.6666666666665</v>
          </cell>
          <cell r="BC111">
            <v>13317.5</v>
          </cell>
          <cell r="BD111">
            <v>2283</v>
          </cell>
          <cell r="BE111">
            <v>149858.58333333334</v>
          </cell>
        </row>
      </sheetData>
      <sheetData sheetId="2" refreshError="1">
        <row r="54">
          <cell r="C54" t="str">
            <v>Progetti Indivisi non allocati</v>
          </cell>
          <cell r="D54" t="str">
            <v>Amministrazione e Finanza</v>
          </cell>
          <cell r="E54" t="str">
            <v>Pianificazione, Budget e Controllo</v>
          </cell>
          <cell r="F54" t="str">
            <v>Business Development e Alleanze</v>
          </cell>
          <cell r="G54" t="str">
            <v>Strategie tecnologiche</v>
          </cell>
          <cell r="H54" t="str">
            <v>Struttura tecnico-informativa presso il Quirinale</v>
          </cell>
          <cell r="I54" t="str">
            <v>Relazioni istituzionali</v>
          </cell>
          <cell r="J54" t="str">
            <v>Internal auditing</v>
          </cell>
          <cell r="K54" t="str">
            <v>Marketing Strategico Offerta e Palinsesti</v>
          </cell>
          <cell r="L54" t="str">
            <v xml:space="preserve">Staff del Direttore Generale </v>
          </cell>
          <cell r="M54" t="str">
            <v>Attività
per
CdA</v>
          </cell>
          <cell r="N54" t="str">
            <v>Relazioni Industriali</v>
          </cell>
          <cell r="O54" t="str">
            <v>Risorse Umane</v>
          </cell>
          <cell r="P54" t="str">
            <v>Affari Legali</v>
          </cell>
          <cell r="Q54" t="str">
            <v>Comunicazione e Relazioni esterne</v>
          </cell>
          <cell r="R54" t="str">
            <v>Segreteria del CdA</v>
          </cell>
          <cell r="S54" t="str">
            <v>RAI Giubileo</v>
          </cell>
          <cell r="T54" t="str">
            <v>Servizi Immobiliari</v>
          </cell>
          <cell r="U54" t="str">
            <v>ICT</v>
          </cell>
          <cell r="V54" t="str">
            <v>Centro Ricerche</v>
          </cell>
          <cell r="W54" t="str">
            <v>Orchestra Sinfonica Nazionale</v>
          </cell>
          <cell r="X54" t="str">
            <v>Produzione Abbonamenti</v>
          </cell>
          <cell r="Y54" t="str">
            <v>Attività Pubbliche Amministrazioni</v>
          </cell>
          <cell r="Z54" t="str">
            <v>RAI Teche</v>
          </cell>
          <cell r="AA54" t="str">
            <v>RAI UNO</v>
          </cell>
          <cell r="AB54" t="str">
            <v>TG 1</v>
          </cell>
          <cell r="AC54" t="str">
            <v>CANALE 1
(solo tabellare
e canone)</v>
          </cell>
          <cell r="AD54" t="str">
            <v>RAIDUE</v>
          </cell>
          <cell r="AE54" t="str">
            <v>TG 2</v>
          </cell>
          <cell r="AF54" t="str">
            <v>CANALE 2
(solo tabellare
e canone)</v>
          </cell>
          <cell r="AG54" t="str">
            <v>RAI
Sport
Satellite</v>
          </cell>
          <cell r="AH54" t="str">
            <v>RAI Sport</v>
          </cell>
          <cell r="AI54" t="str">
            <v>RAI Fiction</v>
          </cell>
          <cell r="AJ54" t="str">
            <v>RAI Notte</v>
          </cell>
          <cell r="AK54" t="str">
            <v>Staff Divisione TV Canali 1 2</v>
          </cell>
          <cell r="AL54" t="str">
            <v>RAI TRE</v>
          </cell>
          <cell r="AM54" t="str">
            <v>TG 3</v>
          </cell>
          <cell r="AN54" t="str">
            <v>CANALE 3
(solo tabellare)</v>
          </cell>
          <cell r="AO54" t="str">
            <v>Aosta
Progr.ne</v>
          </cell>
          <cell r="AP54" t="str">
            <v>Bolzano
Progr.ne e Sede</v>
          </cell>
          <cell r="AQ54" t="str">
            <v>Trento
Progr.ne</v>
          </cell>
          <cell r="AR54" t="str">
            <v>Trieste
Progr.ne</v>
          </cell>
          <cell r="AS54" t="str">
            <v>Nucleo Gestionale
Sedi regionali</v>
          </cell>
          <cell r="AT54" t="str">
            <v>RAI
Educational
Direzione</v>
          </cell>
          <cell r="AU54" t="str">
            <v xml:space="preserve">Servizi
Tematici / Educativi
"Antenna" </v>
          </cell>
          <cell r="AV54" t="str">
            <v xml:space="preserve">Servizi
Tematici / Educativi
"Off line" </v>
          </cell>
          <cell r="AW54" t="str">
            <v xml:space="preserve">Servizi
Tematici / Educativi
"Satellite" </v>
          </cell>
          <cell r="AX54" t="str">
            <v>RAI NEWS 24</v>
          </cell>
          <cell r="AY54" t="str">
            <v>Tribune e Servizi Parlamentari</v>
          </cell>
          <cell r="AZ54" t="str">
            <v>Televideo</v>
          </cell>
          <cell r="BA54" t="str">
            <v>RAI International</v>
          </cell>
          <cell r="BB54" t="str">
            <v>Staff Divisione TV Canale 3</v>
          </cell>
          <cell r="BC54" t="str">
            <v>Radio 1</v>
          </cell>
          <cell r="BD54" t="str">
            <v>Radio 2</v>
          </cell>
          <cell r="BE54" t="str">
            <v>Radio 3</v>
          </cell>
          <cell r="BF54" t="str">
            <v>Canali
Pubblica
Utilita'</v>
          </cell>
          <cell r="BG54" t="str">
            <v>Produzione Radio</v>
          </cell>
          <cell r="BH54" t="str">
            <v>Staff Divisione Radiofonia</v>
          </cell>
          <cell r="BI54" t="str">
            <v>Divisione
Produzione</v>
          </cell>
        </row>
        <row r="55">
          <cell r="C55">
            <v>57</v>
          </cell>
          <cell r="D55">
            <v>259</v>
          </cell>
          <cell r="E55">
            <v>33.5</v>
          </cell>
          <cell r="F55">
            <v>8</v>
          </cell>
          <cell r="G55">
            <v>11.5</v>
          </cell>
          <cell r="I55">
            <v>31.5</v>
          </cell>
          <cell r="J55">
            <v>19.5</v>
          </cell>
          <cell r="K55">
            <v>45.5</v>
          </cell>
          <cell r="L55">
            <v>23</v>
          </cell>
          <cell r="M55">
            <v>5.5</v>
          </cell>
          <cell r="N55">
            <v>76.5</v>
          </cell>
          <cell r="O55">
            <v>64.5</v>
          </cell>
          <cell r="P55">
            <v>67</v>
          </cell>
          <cell r="Q55">
            <v>68.5</v>
          </cell>
          <cell r="R55">
            <v>45</v>
          </cell>
          <cell r="S55">
            <v>0</v>
          </cell>
          <cell r="T55">
            <v>629</v>
          </cell>
          <cell r="U55">
            <v>178.5</v>
          </cell>
          <cell r="V55">
            <v>74.5</v>
          </cell>
          <cell r="W55">
            <v>135</v>
          </cell>
          <cell r="X55">
            <v>322</v>
          </cell>
          <cell r="Z55">
            <v>113.5</v>
          </cell>
          <cell r="AA55">
            <v>137.08333333333334</v>
          </cell>
          <cell r="AB55">
            <v>194.96296296296296</v>
          </cell>
          <cell r="AD55">
            <v>110.6820987654321</v>
          </cell>
          <cell r="AE55">
            <v>181.76234567901233</v>
          </cell>
          <cell r="AH55">
            <v>117.79012345679011</v>
          </cell>
          <cell r="AI55">
            <v>38.586419753086425</v>
          </cell>
          <cell r="AJ55">
            <v>26.401234567901234</v>
          </cell>
          <cell r="AK55">
            <v>179.73148148148147</v>
          </cell>
          <cell r="AL55">
            <v>91</v>
          </cell>
          <cell r="AM55">
            <v>1069</v>
          </cell>
          <cell r="AO55">
            <v>10</v>
          </cell>
          <cell r="AP55">
            <v>135</v>
          </cell>
          <cell r="AQ55">
            <v>12</v>
          </cell>
          <cell r="AR55">
            <v>14</v>
          </cell>
          <cell r="AS55">
            <v>249</v>
          </cell>
          <cell r="AT55">
            <v>72</v>
          </cell>
          <cell r="AU55">
            <v>0</v>
          </cell>
          <cell r="AV55">
            <v>0</v>
          </cell>
          <cell r="AW55">
            <v>0</v>
          </cell>
          <cell r="AX55">
            <v>117</v>
          </cell>
          <cell r="AY55">
            <v>38</v>
          </cell>
          <cell r="AZ55">
            <v>87</v>
          </cell>
          <cell r="BA55">
            <v>146</v>
          </cell>
          <cell r="BB55">
            <v>128</v>
          </cell>
          <cell r="BC55">
            <v>235.23849607182942</v>
          </cell>
          <cell r="BD55">
            <v>41.286756453423124</v>
          </cell>
          <cell r="BE55">
            <v>44.167227833894501</v>
          </cell>
          <cell r="BF55">
            <v>38.406285072951739</v>
          </cell>
          <cell r="BG55">
            <v>383.10269360269359</v>
          </cell>
          <cell r="BH55">
            <v>113.29854096520764</v>
          </cell>
          <cell r="BI55">
            <v>3951</v>
          </cell>
        </row>
        <row r="56">
          <cell r="C56">
            <v>144.20999999999998</v>
          </cell>
          <cell r="D56">
            <v>655.27</v>
          </cell>
          <cell r="E56">
            <v>84.754999999999995</v>
          </cell>
          <cell r="F56">
            <v>20.239999999999998</v>
          </cell>
          <cell r="G56">
            <v>29.094999999999999</v>
          </cell>
          <cell r="H56">
            <v>0</v>
          </cell>
          <cell r="I56">
            <v>79.694999999999993</v>
          </cell>
          <cell r="J56">
            <v>49.334999999999994</v>
          </cell>
          <cell r="K56">
            <v>115.11499999999999</v>
          </cell>
          <cell r="L56">
            <v>58.19</v>
          </cell>
          <cell r="M56">
            <v>13.914999999999999</v>
          </cell>
          <cell r="N56">
            <v>193.54499999999999</v>
          </cell>
          <cell r="O56">
            <v>163.18499999999997</v>
          </cell>
          <cell r="P56">
            <v>169.51</v>
          </cell>
          <cell r="Q56">
            <v>173.30499999999998</v>
          </cell>
          <cell r="R56">
            <v>113.85</v>
          </cell>
          <cell r="S56">
            <v>0</v>
          </cell>
          <cell r="T56">
            <v>1591.37</v>
          </cell>
          <cell r="U56">
            <v>451.60499999999996</v>
          </cell>
          <cell r="V56">
            <v>188.48499999999999</v>
          </cell>
          <cell r="W56">
            <v>341.54999999999995</v>
          </cell>
          <cell r="X56">
            <v>814.66</v>
          </cell>
          <cell r="Y56">
            <v>0</v>
          </cell>
          <cell r="Z56">
            <v>287.15499999999997</v>
          </cell>
          <cell r="AA56">
            <v>346.82083333333333</v>
          </cell>
          <cell r="AB56">
            <v>493.25629629629623</v>
          </cell>
          <cell r="AC56">
            <v>0</v>
          </cell>
          <cell r="AD56">
            <v>280.0257098765432</v>
          </cell>
          <cell r="AE56">
            <v>459.85873456790114</v>
          </cell>
          <cell r="AF56">
            <v>0</v>
          </cell>
          <cell r="AG56">
            <v>0</v>
          </cell>
          <cell r="AH56">
            <v>298.00901234567897</v>
          </cell>
          <cell r="AI56">
            <v>97.623641975308644</v>
          </cell>
          <cell r="AJ56">
            <v>66.795123456790122</v>
          </cell>
          <cell r="AK56">
            <v>454.72064814814809</v>
          </cell>
          <cell r="AL56">
            <v>230.23</v>
          </cell>
          <cell r="AM56">
            <v>2704.5699999999997</v>
          </cell>
          <cell r="AN56">
            <v>0</v>
          </cell>
          <cell r="AO56">
            <v>25.299999999999997</v>
          </cell>
          <cell r="AP56">
            <v>341.54999999999995</v>
          </cell>
          <cell r="AQ56">
            <v>30.36</v>
          </cell>
          <cell r="AR56">
            <v>35.419999999999995</v>
          </cell>
          <cell r="AS56">
            <v>629.96999999999991</v>
          </cell>
          <cell r="AT56">
            <v>182.16</v>
          </cell>
          <cell r="AU56">
            <v>0</v>
          </cell>
          <cell r="AV56">
            <v>0</v>
          </cell>
          <cell r="AW56">
            <v>0</v>
          </cell>
          <cell r="AX56">
            <v>296.01</v>
          </cell>
          <cell r="AY56">
            <v>96.139999999999986</v>
          </cell>
          <cell r="AZ56">
            <v>220.10999999999999</v>
          </cell>
          <cell r="BA56">
            <v>369.38</v>
          </cell>
          <cell r="BB56">
            <v>323.83999999999997</v>
          </cell>
          <cell r="BC56">
            <v>595.15339506172836</v>
          </cell>
          <cell r="BD56">
            <v>104.4554938271605</v>
          </cell>
          <cell r="BE56">
            <v>111.74308641975308</v>
          </cell>
          <cell r="BF56">
            <v>97.167901234567893</v>
          </cell>
          <cell r="BG56">
            <v>969.24981481481473</v>
          </cell>
          <cell r="BH56">
            <v>286.6453086419753</v>
          </cell>
          <cell r="BI56">
            <v>9996.0299999999988</v>
          </cell>
        </row>
      </sheetData>
      <sheetData sheetId="3" refreshError="1">
        <row r="34">
          <cell r="B34" t="str">
            <v>Progetti Indivisi non allocati</v>
          </cell>
          <cell r="C34" t="str">
            <v>Amministrazione e Finanza</v>
          </cell>
          <cell r="D34" t="str">
            <v>Pianificazione, Budget e Controllo</v>
          </cell>
          <cell r="E34" t="str">
            <v>Business Development e Alleanze</v>
          </cell>
          <cell r="F34" t="str">
            <v>Strategie tecnologiche</v>
          </cell>
          <cell r="G34" t="str">
            <v>Struttura tecnico-informativa presso il Quirinale</v>
          </cell>
          <cell r="H34" t="str">
            <v>Relazioni istituzionali</v>
          </cell>
          <cell r="I34" t="str">
            <v>Internal auditing</v>
          </cell>
          <cell r="J34" t="str">
            <v>Marketing Strategico Offerta e Palinsesti</v>
          </cell>
          <cell r="K34" t="str">
            <v xml:space="preserve">Staff del Direttore Generale </v>
          </cell>
          <cell r="L34" t="str">
            <v>Attività
per
CdA</v>
          </cell>
          <cell r="M34" t="str">
            <v>Relazioni Industriali</v>
          </cell>
          <cell r="N34" t="str">
            <v>Risorse Umane</v>
          </cell>
          <cell r="O34" t="str">
            <v>Affari Legali</v>
          </cell>
          <cell r="P34" t="str">
            <v>Comunicazione e Relazioni esterne</v>
          </cell>
          <cell r="Q34" t="str">
            <v>Segreteria del CdA</v>
          </cell>
          <cell r="R34" t="str">
            <v>RAI Giubileo</v>
          </cell>
          <cell r="S34" t="str">
            <v>Servizi Immobiliari</v>
          </cell>
          <cell r="T34" t="str">
            <v>ICT</v>
          </cell>
          <cell r="U34" t="str">
            <v>Centro Ricerche</v>
          </cell>
          <cell r="V34" t="str">
            <v>Orchestra Sinfonica Nazionale</v>
          </cell>
          <cell r="W34" t="str">
            <v>Produzione Abbonamenti</v>
          </cell>
          <cell r="X34" t="str">
            <v>Attività Pubbliche Amministrazioni</v>
          </cell>
          <cell r="Y34" t="str">
            <v>RAI Teche</v>
          </cell>
          <cell r="Z34" t="str">
            <v>RAI UNO</v>
          </cell>
          <cell r="AA34" t="str">
            <v>TG 1</v>
          </cell>
          <cell r="AB34" t="str">
            <v>RAIDUE</v>
          </cell>
          <cell r="AC34" t="str">
            <v>TG 2</v>
          </cell>
          <cell r="AD34" t="str">
            <v>RAI
Sport
Satellite</v>
          </cell>
          <cell r="AE34" t="str">
            <v>RAI Sport</v>
          </cell>
          <cell r="AF34" t="str">
            <v>RAI Fiction</v>
          </cell>
          <cell r="AG34" t="str">
            <v>RAI Notte</v>
          </cell>
          <cell r="AH34" t="str">
            <v>Staff Divisione TV Canali 1 2</v>
          </cell>
          <cell r="AI34" t="str">
            <v>RAI TRE</v>
          </cell>
          <cell r="AJ34" t="str">
            <v>TG 3</v>
          </cell>
          <cell r="AK34" t="str">
            <v>Aosta
Progr.ne</v>
          </cell>
          <cell r="AL34" t="str">
            <v>Bolzano
Progr.ne e Sede</v>
          </cell>
          <cell r="AM34" t="str">
            <v>Trento
Progr.ne</v>
          </cell>
          <cell r="AN34" t="str">
            <v>Trieste
Progr.ne</v>
          </cell>
          <cell r="AO34" t="str">
            <v>Nucleo Gestionale
Sedi regionali</v>
          </cell>
          <cell r="AP34" t="str">
            <v>RAI
Educational
Direzione</v>
          </cell>
          <cell r="AQ34" t="str">
            <v xml:space="preserve">Servizi
Tematici / Educativi
"Antenna" </v>
          </cell>
          <cell r="AR34" t="str">
            <v xml:space="preserve">Servizi
Tematici / Educativi
"Off line" </v>
          </cell>
          <cell r="AS34" t="str">
            <v xml:space="preserve">Servizi
Tematici / Educativi
"Satellite" </v>
          </cell>
          <cell r="AT34" t="str">
            <v>RAI NEWS 24</v>
          </cell>
          <cell r="AU34" t="str">
            <v>Tribune e Servizi Parlamentari</v>
          </cell>
          <cell r="AV34" t="str">
            <v>Televideo</v>
          </cell>
          <cell r="AW34" t="str">
            <v>RAI International</v>
          </cell>
          <cell r="AX34" t="str">
            <v>Staff Divisione TV Canale 3</v>
          </cell>
          <cell r="AY34" t="str">
            <v>Radio 1</v>
          </cell>
          <cell r="AZ34" t="str">
            <v>Radio 2</v>
          </cell>
          <cell r="BA34" t="str">
            <v>Radio 3</v>
          </cell>
          <cell r="BB34" t="str">
            <v>Canali
Pubblica
Utilita'</v>
          </cell>
          <cell r="BC34" t="str">
            <v>Produzione Radio</v>
          </cell>
          <cell r="BD34" t="str">
            <v>Staff Divisione Radiofonia</v>
          </cell>
          <cell r="BE34" t="str">
            <v>Divisione
Produzione</v>
          </cell>
        </row>
        <row r="35">
          <cell r="C35">
            <v>17.04</v>
          </cell>
          <cell r="D35">
            <v>6.72</v>
          </cell>
          <cell r="E35">
            <v>6.72</v>
          </cell>
          <cell r="F35">
            <v>6.72</v>
          </cell>
          <cell r="H35">
            <v>6.72</v>
          </cell>
          <cell r="I35">
            <v>13.44</v>
          </cell>
          <cell r="K35">
            <v>26.88</v>
          </cell>
          <cell r="L35">
            <v>20.16</v>
          </cell>
          <cell r="M35">
            <v>6.72</v>
          </cell>
          <cell r="N35">
            <v>13.44</v>
          </cell>
          <cell r="O35">
            <v>6.72</v>
          </cell>
          <cell r="P35">
            <v>13.44</v>
          </cell>
          <cell r="Q35">
            <v>47.04</v>
          </cell>
          <cell r="S35">
            <v>265.56</v>
          </cell>
          <cell r="T35">
            <v>20.16</v>
          </cell>
          <cell r="U35">
            <v>36</v>
          </cell>
          <cell r="V35">
            <v>3.6</v>
          </cell>
          <cell r="W35">
            <v>65.28</v>
          </cell>
          <cell r="Y35">
            <v>6.72</v>
          </cell>
          <cell r="AH35">
            <v>94.08</v>
          </cell>
          <cell r="AX35">
            <v>930.36</v>
          </cell>
          <cell r="BD35">
            <v>349.62</v>
          </cell>
          <cell r="BE35">
            <v>5585.1</v>
          </cell>
        </row>
      </sheetData>
      <sheetData sheetId="4" refreshError="1">
        <row r="8">
          <cell r="A8" t="str">
            <v>Progetti Indivisi non allocati</v>
          </cell>
          <cell r="B8" t="str">
            <v>Amministrazione e Finanza</v>
          </cell>
          <cell r="C8" t="str">
            <v>Pianificazione, Budget e Controllo</v>
          </cell>
          <cell r="D8" t="str">
            <v>Business Development e Alleanze</v>
          </cell>
          <cell r="E8" t="str">
            <v>Strategie tecnologiche</v>
          </cell>
          <cell r="F8" t="str">
            <v>Struttura tecnico-informativa presso il Quirinale</v>
          </cell>
          <cell r="G8" t="str">
            <v xml:space="preserve">Staff del Direttore Generale </v>
          </cell>
          <cell r="H8" t="str">
            <v>Relazioni istituzionali</v>
          </cell>
          <cell r="I8" t="str">
            <v>Internal auditing</v>
          </cell>
          <cell r="J8" t="str">
            <v>Marketing Strategico Offerta e Palinsesti</v>
          </cell>
          <cell r="K8" t="str">
            <v>Attività
per
CdA</v>
          </cell>
          <cell r="L8" t="str">
            <v>Relazioni Industriali</v>
          </cell>
          <cell r="M8" t="str">
            <v>Risorse Umane</v>
          </cell>
          <cell r="N8" t="str">
            <v>Affari Legali</v>
          </cell>
          <cell r="O8" t="str">
            <v>Comunicazione e Relazioni esterne</v>
          </cell>
          <cell r="P8" t="str">
            <v>Segreteria del CdA</v>
          </cell>
          <cell r="Q8" t="str">
            <v>RAI Giubileo</v>
          </cell>
          <cell r="R8" t="str">
            <v>Servizi Immobiliari</v>
          </cell>
          <cell r="S8" t="str">
            <v>ICT</v>
          </cell>
          <cell r="T8" t="str">
            <v>Centro Ricerche</v>
          </cell>
          <cell r="U8" t="str">
            <v>Orchestra Sinfonica Nazionale</v>
          </cell>
          <cell r="V8" t="str">
            <v>Produzione Abbonamenti</v>
          </cell>
          <cell r="W8" t="str">
            <v>Attività Pubbliche Amministrazioni</v>
          </cell>
          <cell r="X8" t="str">
            <v>RAI Teche</v>
          </cell>
          <cell r="Y8" t="str">
            <v>RAI UNO</v>
          </cell>
          <cell r="Z8" t="str">
            <v>TG 1</v>
          </cell>
          <cell r="AA8" t="str">
            <v>CANALE 1
(solo tabellare
e canone)</v>
          </cell>
          <cell r="AB8" t="str">
            <v>RAIDUE</v>
          </cell>
          <cell r="AC8" t="str">
            <v>TG 2</v>
          </cell>
          <cell r="AD8" t="str">
            <v>CANALE 2
(solo tabellare
e canone)</v>
          </cell>
          <cell r="AE8" t="str">
            <v>RAI
Sport
Satellite</v>
          </cell>
          <cell r="AF8" t="str">
            <v>RAI Sport</v>
          </cell>
          <cell r="AG8" t="str">
            <v>RAI Fiction</v>
          </cell>
          <cell r="AH8" t="str">
            <v>RAI Notte</v>
          </cell>
          <cell r="AI8" t="str">
            <v>Staff Divisione TV Canali 1 2</v>
          </cell>
          <cell r="AJ8" t="str">
            <v>RAI TRE</v>
          </cell>
          <cell r="AK8" t="str">
            <v>TG 3</v>
          </cell>
          <cell r="AL8" t="str">
            <v>CANALE 3
(solo tabellare)</v>
          </cell>
          <cell r="AM8" t="str">
            <v>Aosta
Progr.ne</v>
          </cell>
          <cell r="AN8" t="str">
            <v>Bolzano
Progr.ne e Sede</v>
          </cell>
          <cell r="AO8" t="str">
            <v>Trento
Progr.ne</v>
          </cell>
          <cell r="AP8" t="str">
            <v>Trieste
Progr.ne</v>
          </cell>
          <cell r="AQ8" t="str">
            <v>Nucleo Gestionale
Sedi regionali</v>
          </cell>
          <cell r="AR8" t="str">
            <v>RAI
Educational
Direzione</v>
          </cell>
          <cell r="AS8" t="str">
            <v xml:space="preserve">Servizi
Tematici / Educativi
"Antenna" </v>
          </cell>
          <cell r="AT8" t="str">
            <v xml:space="preserve">Servizi
Tematici / Educativi
"Off line" </v>
          </cell>
          <cell r="AU8" t="str">
            <v xml:space="preserve">Servizi
Tematici / Educativi
"Satellite" </v>
          </cell>
          <cell r="AV8" t="str">
            <v>RAI NEWS 24</v>
          </cell>
          <cell r="AW8" t="str">
            <v>Tribune e Servizi Parlamentari</v>
          </cell>
          <cell r="AX8" t="str">
            <v>Televideo</v>
          </cell>
          <cell r="AY8" t="str">
            <v>RAI International</v>
          </cell>
          <cell r="AZ8" t="str">
            <v>Staff Divisione TV Canale 3</v>
          </cell>
          <cell r="BA8" t="str">
            <v>Radio 1</v>
          </cell>
          <cell r="BB8" t="str">
            <v>Radio 2</v>
          </cell>
          <cell r="BC8" t="str">
            <v>Radio 3</v>
          </cell>
          <cell r="BD8" t="str">
            <v>Canali
Pubblica
Utilita'</v>
          </cell>
          <cell r="BE8" t="str">
            <v>Produzione Radio</v>
          </cell>
          <cell r="BF8" t="str">
            <v>Staff Divisione Radiofonia</v>
          </cell>
          <cell r="BG8" t="str">
            <v>Divisione
Produzione</v>
          </cell>
        </row>
        <row r="9">
          <cell r="B9">
            <v>40</v>
          </cell>
          <cell r="C9">
            <v>40</v>
          </cell>
          <cell r="D9">
            <v>40</v>
          </cell>
          <cell r="E9">
            <v>40</v>
          </cell>
          <cell r="G9">
            <v>0</v>
          </cell>
          <cell r="H9">
            <v>40</v>
          </cell>
          <cell r="I9">
            <v>40</v>
          </cell>
          <cell r="K9">
            <v>80</v>
          </cell>
          <cell r="M9">
            <v>40</v>
          </cell>
          <cell r="N9">
            <v>40</v>
          </cell>
          <cell r="R9">
            <v>40</v>
          </cell>
          <cell r="S9">
            <v>40</v>
          </cell>
          <cell r="V9">
            <v>40</v>
          </cell>
          <cell r="AI9">
            <v>40</v>
          </cell>
          <cell r="AZ9">
            <v>80</v>
          </cell>
          <cell r="BA9">
            <v>40</v>
          </cell>
          <cell r="BF9">
            <v>40</v>
          </cell>
        </row>
        <row r="10">
          <cell r="B10">
            <v>1</v>
          </cell>
          <cell r="C10">
            <v>1</v>
          </cell>
          <cell r="D10">
            <v>1</v>
          </cell>
          <cell r="E10">
            <v>1</v>
          </cell>
          <cell r="F10">
            <v>0</v>
          </cell>
          <cell r="G10">
            <v>0</v>
          </cell>
          <cell r="H10">
            <v>1</v>
          </cell>
          <cell r="I10">
            <v>1</v>
          </cell>
          <cell r="J10">
            <v>0</v>
          </cell>
          <cell r="K10">
            <v>2</v>
          </cell>
          <cell r="L10">
            <v>0</v>
          </cell>
          <cell r="M10">
            <v>1</v>
          </cell>
          <cell r="N10">
            <v>1</v>
          </cell>
          <cell r="O10">
            <v>0</v>
          </cell>
          <cell r="P10">
            <v>0</v>
          </cell>
          <cell r="Q10">
            <v>0</v>
          </cell>
          <cell r="R10">
            <v>1</v>
          </cell>
          <cell r="S10">
            <v>1</v>
          </cell>
          <cell r="T10">
            <v>0</v>
          </cell>
          <cell r="U10">
            <v>0</v>
          </cell>
          <cell r="V10">
            <v>1</v>
          </cell>
          <cell r="W10">
            <v>0</v>
          </cell>
          <cell r="X10">
            <v>0</v>
          </cell>
          <cell r="Y10">
            <v>0</v>
          </cell>
          <cell r="Z10">
            <v>0</v>
          </cell>
          <cell r="AA10">
            <v>0</v>
          </cell>
          <cell r="AB10">
            <v>0</v>
          </cell>
          <cell r="AC10">
            <v>0</v>
          </cell>
          <cell r="AD10">
            <v>0</v>
          </cell>
          <cell r="AE10">
            <v>0</v>
          </cell>
          <cell r="AF10">
            <v>0</v>
          </cell>
          <cell r="AG10">
            <v>0</v>
          </cell>
          <cell r="AH10">
            <v>0</v>
          </cell>
          <cell r="AI10">
            <v>1</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2</v>
          </cell>
          <cell r="BA10">
            <v>1</v>
          </cell>
          <cell r="BB10">
            <v>0</v>
          </cell>
          <cell r="BC10">
            <v>0</v>
          </cell>
          <cell r="BD10">
            <v>0</v>
          </cell>
          <cell r="BE10">
            <v>0</v>
          </cell>
          <cell r="BF10">
            <v>1</v>
          </cell>
          <cell r="BG10">
            <v>0</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BME  graph - Full IBD"/>
      <sheetName val="SABME  graph - External IBD"/>
      <sheetName val="indebtedness"/>
      <sheetName val="Debt Analysis"/>
      <sheetName val="Facilities - no renewal"/>
      <sheetName val="EUROPE P&amp;L"/>
      <sheetName val="EUROPE P&amp;L HL"/>
      <sheetName val="EUROPE CF"/>
      <sheetName val="EUROPE BS"/>
      <sheetName val="-_-_-_-_-_-_-_-_-_-_-_-_-_"/>
      <sheetName val="USD P&amp;L"/>
      <sheetName val="USD P&amp;L HL"/>
      <sheetName val="USD CF"/>
      <sheetName val="USD BS"/>
      <sheetName val="LCC P&amp;L"/>
      <sheetName val="LCC P&amp;L HL"/>
      <sheetName val="LCC Inputs"/>
      <sheetName val="LCC CF"/>
      <sheetName val="LCC BS"/>
      <sheetName val="-_-_-_-_-_-_-_-_-_-_-_-_-_-_-_-"/>
      <sheetName val="F07 Average "/>
      <sheetName val="F07 Closing"/>
      <sheetName val="F06 Rat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6">
          <cell r="D16" t="str">
            <v xml:space="preserve"> MONTHLY </v>
          </cell>
          <cell r="F16" t="str">
            <v>U.K.</v>
          </cell>
          <cell r="G16" t="str">
            <v xml:space="preserve">U.K. </v>
          </cell>
          <cell r="H16" t="str">
            <v>S AFRICA</v>
          </cell>
          <cell r="I16" t="str">
            <v>EURO</v>
          </cell>
          <cell r="J16" t="str">
            <v>EURO</v>
          </cell>
          <cell r="K16" t="str">
            <v>SWISS</v>
          </cell>
          <cell r="L16" t="str">
            <v>TANZANIA</v>
          </cell>
          <cell r="M16" t="str">
            <v>ZAMBIA</v>
          </cell>
          <cell r="N16" t="str">
            <v>MALAWI</v>
          </cell>
          <cell r="O16" t="str">
            <v>MOZAMBIQ</v>
          </cell>
          <cell r="P16" t="str">
            <v>UGANDA</v>
          </cell>
          <cell r="Q16" t="str">
            <v>GHANA</v>
          </cell>
          <cell r="R16" t="str">
            <v>KENYA</v>
          </cell>
          <cell r="S16" t="str">
            <v>BOTSWANA</v>
          </cell>
          <cell r="T16" t="str">
            <v>ANGOLA</v>
          </cell>
          <cell r="U16" t="str">
            <v>ZIMBABWE</v>
          </cell>
          <cell r="V16" t="str">
            <v>INDIA</v>
          </cell>
          <cell r="W16" t="str">
            <v>CHINA</v>
          </cell>
          <cell r="X16" t="str">
            <v>SEYSCELLES</v>
          </cell>
          <cell r="Y16" t="str">
            <v>MAURITIUS</v>
          </cell>
          <cell r="Z16" t="str">
            <v>CZECK</v>
          </cell>
          <cell r="AA16" t="str">
            <v>CZECK</v>
          </cell>
          <cell r="AB16" t="str">
            <v>HUNGARY</v>
          </cell>
          <cell r="AC16" t="str">
            <v>POLAND</v>
          </cell>
          <cell r="AD16" t="str">
            <v>ROMANIA</v>
          </cell>
          <cell r="AE16" t="str">
            <v>RUSSIA</v>
          </cell>
        </row>
        <row r="17">
          <cell r="D17" t="str">
            <v>FORECASTED</v>
          </cell>
          <cell r="F17" t="str">
            <v>Sterling</v>
          </cell>
          <cell r="G17" t="str">
            <v>Sterling</v>
          </cell>
          <cell r="H17" t="str">
            <v>Rand</v>
          </cell>
          <cell r="K17" t="str">
            <v>Swiss Franc</v>
          </cell>
          <cell r="L17" t="str">
            <v>Tan Shilling</v>
          </cell>
          <cell r="M17" t="str">
            <v>Kwacha</v>
          </cell>
          <cell r="N17" t="str">
            <v>Kwacha</v>
          </cell>
          <cell r="O17" t="str">
            <v>Metical</v>
          </cell>
          <cell r="P17" t="str">
            <v>Shilling</v>
          </cell>
          <cell r="Q17" t="str">
            <v>Cedi</v>
          </cell>
          <cell r="R17" t="str">
            <v>Shilling</v>
          </cell>
          <cell r="S17" t="str">
            <v>Pula</v>
          </cell>
          <cell r="T17" t="str">
            <v>Kwanza</v>
          </cell>
          <cell r="U17" t="str">
            <v>Dollar</v>
          </cell>
          <cell r="V17" t="str">
            <v>Rupee</v>
          </cell>
          <cell r="W17" t="str">
            <v>Remnimbi</v>
          </cell>
          <cell r="X17" t="str">
            <v>Rupee</v>
          </cell>
          <cell r="Y17" t="str">
            <v>Rupee</v>
          </cell>
          <cell r="Z17" t="str">
            <v>Koruna</v>
          </cell>
          <cell r="AA17" t="str">
            <v>Koruna</v>
          </cell>
          <cell r="AB17" t="str">
            <v>Forint</v>
          </cell>
          <cell r="AC17" t="str">
            <v>Zloty</v>
          </cell>
          <cell r="AD17" t="str">
            <v>Lei</v>
          </cell>
          <cell r="AE17" t="str">
            <v>Rouble</v>
          </cell>
        </row>
        <row r="18">
          <cell r="D18" t="str">
            <v xml:space="preserve">CLOSING RATE </v>
          </cell>
          <cell r="F18" t="str">
            <v>USD1=GBP</v>
          </cell>
          <cell r="G18" t="str">
            <v>GBP1=USD</v>
          </cell>
          <cell r="H18" t="str">
            <v>ZAR</v>
          </cell>
          <cell r="I18" t="str">
            <v>USD1=EUR</v>
          </cell>
          <cell r="J18" t="str">
            <v>EUR1=USD</v>
          </cell>
          <cell r="K18" t="str">
            <v>CHF</v>
          </cell>
          <cell r="L18" t="str">
            <v>TZS</v>
          </cell>
          <cell r="M18" t="str">
            <v>ZMK</v>
          </cell>
          <cell r="N18" t="str">
            <v>MWK</v>
          </cell>
          <cell r="O18" t="str">
            <v>MZM</v>
          </cell>
          <cell r="P18" t="str">
            <v>UGX</v>
          </cell>
          <cell r="Q18" t="str">
            <v>GHC</v>
          </cell>
          <cell r="R18" t="str">
            <v>KES</v>
          </cell>
          <cell r="S18" t="str">
            <v>BWP</v>
          </cell>
          <cell r="T18" t="str">
            <v>AON</v>
          </cell>
          <cell r="U18" t="str">
            <v>ZWD</v>
          </cell>
          <cell r="V18" t="str">
            <v>INR</v>
          </cell>
          <cell r="W18" t="str">
            <v>CYN</v>
          </cell>
          <cell r="X18" t="str">
            <v>SCR</v>
          </cell>
          <cell r="Y18" t="str">
            <v>MUR</v>
          </cell>
          <cell r="Z18" t="str">
            <v>CZK/USD</v>
          </cell>
          <cell r="AA18" t="str">
            <v>CZK/EUR</v>
          </cell>
          <cell r="AB18" t="str">
            <v>HUF</v>
          </cell>
          <cell r="AC18" t="str">
            <v>PLN</v>
          </cell>
          <cell r="AD18" t="str">
            <v>ROL</v>
          </cell>
          <cell r="AE18" t="str">
            <v>RUB</v>
          </cell>
        </row>
        <row r="19">
          <cell r="D19" t="str">
            <v>June 06</v>
          </cell>
          <cell r="F19">
            <v>0.54</v>
          </cell>
          <cell r="G19">
            <v>1.85</v>
          </cell>
          <cell r="H19">
            <v>6.5</v>
          </cell>
          <cell r="I19">
            <v>0.79808459696727863</v>
          </cell>
          <cell r="J19">
            <v>1.2529999999999999</v>
          </cell>
          <cell r="K19">
            <v>1.2202999999999999</v>
          </cell>
          <cell r="Z19">
            <v>23.615323224261775</v>
          </cell>
          <cell r="AA19">
            <v>29.59</v>
          </cell>
          <cell r="AB19">
            <v>206.15</v>
          </cell>
          <cell r="AC19">
            <v>3.31</v>
          </cell>
          <cell r="AD19">
            <v>2919</v>
          </cell>
          <cell r="AE19">
            <v>28.04</v>
          </cell>
        </row>
        <row r="20">
          <cell r="D20" t="str">
            <v>September 06</v>
          </cell>
          <cell r="F20">
            <v>0.54347826086956519</v>
          </cell>
          <cell r="G20">
            <v>1.84</v>
          </cell>
          <cell r="H20">
            <v>6.9630000000000001</v>
          </cell>
          <cell r="I20">
            <v>0.79365079365079361</v>
          </cell>
          <cell r="J20">
            <v>1.26</v>
          </cell>
          <cell r="K20">
            <v>1.2110000000000001</v>
          </cell>
          <cell r="Z20">
            <v>23.412698412698411</v>
          </cell>
          <cell r="AA20">
            <v>29.5</v>
          </cell>
          <cell r="AB20">
            <v>205.16</v>
          </cell>
          <cell r="AC20">
            <v>3.2</v>
          </cell>
          <cell r="AD20">
            <v>2916</v>
          </cell>
          <cell r="AE20">
            <v>28.27</v>
          </cell>
        </row>
        <row r="21">
          <cell r="D21" t="str">
            <v>December 06</v>
          </cell>
          <cell r="F21">
            <v>0.54644808743169393</v>
          </cell>
          <cell r="G21">
            <v>1.83</v>
          </cell>
          <cell r="H21">
            <v>7.0190000000000001</v>
          </cell>
          <cell r="I21">
            <v>0.79239302694136293</v>
          </cell>
          <cell r="J21">
            <v>1.262</v>
          </cell>
          <cell r="K21">
            <v>1.2052</v>
          </cell>
          <cell r="Z21">
            <v>23.312202852614899</v>
          </cell>
          <cell r="AA21">
            <v>29.42</v>
          </cell>
          <cell r="AB21">
            <v>204.52</v>
          </cell>
          <cell r="AC21">
            <v>3.2</v>
          </cell>
          <cell r="AD21">
            <v>2912</v>
          </cell>
          <cell r="AE21">
            <v>28.6</v>
          </cell>
        </row>
        <row r="22">
          <cell r="D22" t="str">
            <v>March 07</v>
          </cell>
          <cell r="F22">
            <v>0.54945054945054939</v>
          </cell>
          <cell r="G22">
            <v>1.82</v>
          </cell>
          <cell r="H22">
            <v>7.0750000000000002</v>
          </cell>
          <cell r="I22">
            <v>0.79051383399209496</v>
          </cell>
          <cell r="J22">
            <v>1.2649999999999999</v>
          </cell>
          <cell r="K22">
            <v>1.1990000000000001</v>
          </cell>
          <cell r="Z22">
            <v>22.872727272727275</v>
          </cell>
          <cell r="AA22">
            <v>28.934000000000001</v>
          </cell>
          <cell r="AB22">
            <v>203.4</v>
          </cell>
          <cell r="AC22">
            <v>3.2</v>
          </cell>
          <cell r="AD22">
            <v>2907</v>
          </cell>
          <cell r="AE22">
            <v>28.94</v>
          </cell>
        </row>
        <row r="25">
          <cell r="D25" t="str">
            <v>NOVEMBER</v>
          </cell>
        </row>
        <row r="27">
          <cell r="D27" t="str">
            <v>DECEMBER</v>
          </cell>
        </row>
        <row r="29">
          <cell r="D29" t="str">
            <v>JANUARY</v>
          </cell>
        </row>
        <row r="31">
          <cell r="D31" t="str">
            <v>FEBRUARY</v>
          </cell>
        </row>
        <row r="33">
          <cell r="D33" t="str">
            <v>MARCH</v>
          </cell>
        </row>
        <row r="35">
          <cell r="D35" t="str">
            <v>APRIL</v>
          </cell>
        </row>
        <row r="37">
          <cell r="D37" t="str">
            <v>MAY</v>
          </cell>
        </row>
        <row r="39">
          <cell r="D39" t="str">
            <v>JUNE</v>
          </cell>
        </row>
        <row r="42">
          <cell r="F42" t="str">
            <v>U.K.</v>
          </cell>
          <cell r="I42" t="str">
            <v>DENMARK</v>
          </cell>
          <cell r="K42" t="str">
            <v>SWITZERLAND</v>
          </cell>
          <cell r="L42" t="str">
            <v>CANADA</v>
          </cell>
          <cell r="M42" t="str">
            <v>SINGAPORE</v>
          </cell>
          <cell r="N42" t="str">
            <v>TAIWAN</v>
          </cell>
          <cell r="O42" t="str">
            <v>THAILAND</v>
          </cell>
          <cell r="P42" t="str">
            <v>HONG KONG</v>
          </cell>
          <cell r="Q42" t="str">
            <v>S. AFRICA</v>
          </cell>
          <cell r="R42" t="str">
            <v>MEXICO</v>
          </cell>
          <cell r="S42" t="str">
            <v>SWEDEN</v>
          </cell>
          <cell r="V42" t="str">
            <v>HUNGARY</v>
          </cell>
        </row>
        <row r="43">
          <cell r="F43" t="str">
            <v>GBP</v>
          </cell>
          <cell r="I43" t="str">
            <v>DKK</v>
          </cell>
          <cell r="K43" t="str">
            <v>CHF</v>
          </cell>
          <cell r="L43" t="str">
            <v>CND</v>
          </cell>
          <cell r="M43" t="str">
            <v>SGD</v>
          </cell>
          <cell r="N43" t="str">
            <v>TWD</v>
          </cell>
          <cell r="O43" t="str">
            <v>THB</v>
          </cell>
          <cell r="P43" t="str">
            <v>HKD</v>
          </cell>
          <cell r="Q43" t="str">
            <v>RND</v>
          </cell>
          <cell r="R43" t="str">
            <v>MEX</v>
          </cell>
          <cell r="S43" t="str">
            <v>SEK</v>
          </cell>
          <cell r="V43" t="str">
            <v>HUF</v>
          </cell>
        </row>
        <row r="46">
          <cell r="F46" t="str">
            <v>AVERAGE FOR MONTH:</v>
          </cell>
        </row>
        <row r="48">
          <cell r="D48" t="str">
            <v>JULY</v>
          </cell>
          <cell r="F48">
            <v>0.64176999999999995</v>
          </cell>
          <cell r="I48">
            <v>7.4834399999999999</v>
          </cell>
          <cell r="K48">
            <v>1.4722999999999999</v>
          </cell>
          <cell r="L48">
            <v>1.5458400000000001</v>
          </cell>
          <cell r="M48">
            <v>1.7521899999999999</v>
          </cell>
          <cell r="N48">
            <v>33.223179999999999</v>
          </cell>
          <cell r="O48">
            <v>41.23659</v>
          </cell>
          <cell r="P48">
            <v>7.8</v>
          </cell>
          <cell r="Q48">
            <v>10.088609999999999</v>
          </cell>
          <cell r="R48">
            <v>9.7781099999999999</v>
          </cell>
          <cell r="S48">
            <v>9.3462300000000003</v>
          </cell>
          <cell r="V48">
            <v>248.08090999999999</v>
          </cell>
        </row>
        <row r="49">
          <cell r="F49">
            <v>1.5581799999999999</v>
          </cell>
          <cell r="I49">
            <v>0.13363</v>
          </cell>
          <cell r="K49">
            <v>0.67920999999999998</v>
          </cell>
          <cell r="L49">
            <v>0.64690000000000003</v>
          </cell>
          <cell r="M49">
            <v>0.57071000000000005</v>
          </cell>
          <cell r="N49">
            <v>3.0099999999999998E-2</v>
          </cell>
          <cell r="O49">
            <v>2.4250000000000001E-2</v>
          </cell>
          <cell r="P49">
            <v>0.12820999999999999</v>
          </cell>
          <cell r="Q49">
            <v>9.912E-2</v>
          </cell>
          <cell r="R49">
            <v>0.10227</v>
          </cell>
          <cell r="S49">
            <v>0.107</v>
          </cell>
          <cell r="V49">
            <v>4.0299999999999997E-3</v>
          </cell>
        </row>
        <row r="50">
          <cell r="D50" t="str">
            <v>AUGUST</v>
          </cell>
          <cell r="F50">
            <v>0.65046999999999999</v>
          </cell>
          <cell r="I50">
            <v>7.5933599999999997</v>
          </cell>
          <cell r="K50">
            <v>1.49682</v>
          </cell>
          <cell r="L50">
            <v>1.5688</v>
          </cell>
          <cell r="M50">
            <v>1.75502</v>
          </cell>
          <cell r="N50">
            <v>33.834090000000003</v>
          </cell>
          <cell r="O50">
            <v>42.164769999999997</v>
          </cell>
          <cell r="P50">
            <v>7.8</v>
          </cell>
          <cell r="Q50">
            <v>10.585089999999999</v>
          </cell>
          <cell r="R50">
            <v>9.8434000000000008</v>
          </cell>
          <cell r="S50">
            <v>9.4600299999999997</v>
          </cell>
          <cell r="V50">
            <v>250.77864</v>
          </cell>
        </row>
        <row r="51">
          <cell r="F51">
            <v>1.5373399999999999</v>
          </cell>
          <cell r="I51">
            <v>0.13169</v>
          </cell>
          <cell r="K51">
            <v>0.66808000000000001</v>
          </cell>
          <cell r="L51">
            <v>0.63743000000000005</v>
          </cell>
          <cell r="M51">
            <v>0.56979000000000002</v>
          </cell>
          <cell r="N51">
            <v>2.9559999999999999E-2</v>
          </cell>
          <cell r="O51">
            <v>2.3720000000000001E-2</v>
          </cell>
          <cell r="P51">
            <v>0.12820999999999999</v>
          </cell>
          <cell r="Q51">
            <v>9.4469999999999998E-2</v>
          </cell>
          <cell r="R51">
            <v>0.10159</v>
          </cell>
          <cell r="S51">
            <v>0.10571</v>
          </cell>
          <cell r="V51">
            <v>3.9899999999999996E-3</v>
          </cell>
        </row>
        <row r="52">
          <cell r="D52" t="str">
            <v>SEPTEMBER</v>
          </cell>
          <cell r="F52">
            <v>0.64253000000000005</v>
          </cell>
          <cell r="I52">
            <v>7.5750900000000003</v>
          </cell>
          <cell r="K52">
            <v>1.49312</v>
          </cell>
          <cell r="L52">
            <v>1.57582</v>
          </cell>
          <cell r="M52">
            <v>1.7678</v>
          </cell>
          <cell r="N52">
            <v>34.522799999999997</v>
          </cell>
          <cell r="O52">
            <v>42.871000000000002</v>
          </cell>
          <cell r="P52">
            <v>7.7999299999999998</v>
          </cell>
          <cell r="Q52">
            <v>10.594469999999999</v>
          </cell>
          <cell r="R52">
            <v>10.081490000000001</v>
          </cell>
          <cell r="S52">
            <v>9.3430400000000002</v>
          </cell>
          <cell r="V52">
            <v>248.57550000000001</v>
          </cell>
        </row>
        <row r="53">
          <cell r="F53">
            <v>1.5563499999999999</v>
          </cell>
          <cell r="I53">
            <v>0.13200999999999999</v>
          </cell>
          <cell r="K53">
            <v>0.66974</v>
          </cell>
          <cell r="L53">
            <v>0.63458999999999999</v>
          </cell>
          <cell r="M53">
            <v>0.56567000000000001</v>
          </cell>
          <cell r="N53">
            <v>2.8969999999999999E-2</v>
          </cell>
          <cell r="O53">
            <v>2.333E-2</v>
          </cell>
          <cell r="P53">
            <v>0.12820999999999999</v>
          </cell>
          <cell r="Q53">
            <v>9.4390000000000002E-2</v>
          </cell>
          <cell r="R53">
            <v>9.919E-2</v>
          </cell>
          <cell r="S53">
            <v>0.10703</v>
          </cell>
          <cell r="V53">
            <v>4.0200000000000001E-3</v>
          </cell>
        </row>
        <row r="54">
          <cell r="D54" t="str">
            <v>FIRST QUARTER</v>
          </cell>
          <cell r="F54">
            <v>0.6449233333333334</v>
          </cell>
          <cell r="I54">
            <v>7.5506299999999991</v>
          </cell>
          <cell r="K54">
            <v>1.4874133333333335</v>
          </cell>
          <cell r="L54">
            <v>1.5634866666666667</v>
          </cell>
          <cell r="M54">
            <v>1.7583366666666667</v>
          </cell>
          <cell r="N54">
            <v>33.860023333333338</v>
          </cell>
          <cell r="O54">
            <v>42.090786666666666</v>
          </cell>
          <cell r="P54">
            <v>7.7999766666666659</v>
          </cell>
          <cell r="Q54">
            <v>10.422723333333332</v>
          </cell>
          <cell r="R54">
            <v>9.9010000000000016</v>
          </cell>
          <cell r="S54">
            <v>9.3831000000000007</v>
          </cell>
          <cell r="V54">
            <v>249.14501666666669</v>
          </cell>
        </row>
        <row r="55">
          <cell r="F55">
            <v>1.5506233333333332</v>
          </cell>
          <cell r="I55">
            <v>0.13244333333333333</v>
          </cell>
          <cell r="K55">
            <v>0.6723433333333334</v>
          </cell>
          <cell r="L55">
            <v>0.6396400000000001</v>
          </cell>
          <cell r="M55">
            <v>0.56872333333333336</v>
          </cell>
          <cell r="N55">
            <v>2.9543333333333335E-2</v>
          </cell>
          <cell r="O55">
            <v>2.3766666666666669E-2</v>
          </cell>
          <cell r="P55">
            <v>0.12820999999999999</v>
          </cell>
          <cell r="Q55">
            <v>9.5993333333333333E-2</v>
          </cell>
          <cell r="R55">
            <v>0.10101666666666666</v>
          </cell>
          <cell r="S55">
            <v>0.10658000000000001</v>
          </cell>
          <cell r="V55">
            <v>4.0133333333333332E-3</v>
          </cell>
        </row>
        <row r="56">
          <cell r="D56" t="str">
            <v>OCTOBER</v>
          </cell>
          <cell r="F56">
            <v>0.64200999999999997</v>
          </cell>
          <cell r="I56">
            <v>7.5686</v>
          </cell>
          <cell r="K56">
            <v>1.4921500000000001</v>
          </cell>
          <cell r="L56">
            <v>1.57812</v>
          </cell>
          <cell r="M56">
            <v>1.7848599999999999</v>
          </cell>
          <cell r="N56">
            <v>34.901260000000001</v>
          </cell>
          <cell r="O56">
            <v>43.647910000000003</v>
          </cell>
          <cell r="P56">
            <v>7.8002700000000003</v>
          </cell>
          <cell r="Q56">
            <v>10.305440000000001</v>
          </cell>
          <cell r="R56">
            <v>10.09606</v>
          </cell>
          <cell r="S56">
            <v>9.2760400000000001</v>
          </cell>
          <cell r="V56">
            <v>248.01391000000001</v>
          </cell>
        </row>
        <row r="57">
          <cell r="F57">
            <v>1.5576000000000001</v>
          </cell>
          <cell r="I57">
            <v>0.13211999999999999</v>
          </cell>
          <cell r="K57">
            <v>0.67017000000000004</v>
          </cell>
          <cell r="L57">
            <v>0.63366</v>
          </cell>
          <cell r="M57">
            <v>0.56027000000000005</v>
          </cell>
          <cell r="N57">
            <v>2.8649999999999998E-2</v>
          </cell>
          <cell r="O57">
            <v>2.291E-2</v>
          </cell>
          <cell r="P57">
            <v>0.12820000000000001</v>
          </cell>
          <cell r="Q57">
            <v>9.7040000000000001E-2</v>
          </cell>
          <cell r="R57">
            <v>9.9049999999999999E-2</v>
          </cell>
          <cell r="S57">
            <v>0.10780000000000001</v>
          </cell>
          <cell r="V57">
            <v>4.0299999999999997E-3</v>
          </cell>
        </row>
        <row r="58">
          <cell r="D58" t="str">
            <v>NOVEMBER</v>
          </cell>
        </row>
        <row r="60">
          <cell r="D60" t="str">
            <v>DECEMBER</v>
          </cell>
        </row>
        <row r="62">
          <cell r="D62" t="str">
            <v>SECOND QUARTER</v>
          </cell>
          <cell r="F62">
            <v>0.64200999999999997</v>
          </cell>
          <cell r="I62">
            <v>7.5686</v>
          </cell>
          <cell r="K62">
            <v>1.4921500000000001</v>
          </cell>
          <cell r="L62">
            <v>1.57812</v>
          </cell>
          <cell r="M62">
            <v>1.7848599999999999</v>
          </cell>
          <cell r="N62">
            <v>34.901260000000001</v>
          </cell>
          <cell r="O62">
            <v>43.647910000000003</v>
          </cell>
          <cell r="P62">
            <v>7.8002700000000003</v>
          </cell>
          <cell r="Q62">
            <v>10.305440000000001</v>
          </cell>
          <cell r="R62">
            <v>10.09606</v>
          </cell>
          <cell r="S62">
            <v>9.2760400000000001</v>
          </cell>
          <cell r="V62">
            <v>248.01391000000001</v>
          </cell>
        </row>
        <row r="63">
          <cell r="F63">
            <v>1.5576000000000001</v>
          </cell>
          <cell r="I63">
            <v>0.13211999999999999</v>
          </cell>
          <cell r="K63">
            <v>0.67017000000000004</v>
          </cell>
          <cell r="L63">
            <v>0.63366</v>
          </cell>
          <cell r="M63">
            <v>0.56027000000000005</v>
          </cell>
          <cell r="N63">
            <v>2.8649999999999998E-2</v>
          </cell>
          <cell r="O63">
            <v>2.291E-2</v>
          </cell>
          <cell r="P63">
            <v>0.12820000000000001</v>
          </cell>
          <cell r="Q63">
            <v>9.7040000000000001E-2</v>
          </cell>
          <cell r="R63">
            <v>9.9049999999999999E-2</v>
          </cell>
          <cell r="S63">
            <v>0.10780000000000001</v>
          </cell>
          <cell r="V63">
            <v>4.0299999999999997E-3</v>
          </cell>
        </row>
        <row r="64">
          <cell r="D64" t="str">
            <v>6 MONTH YTD</v>
          </cell>
          <cell r="F64">
            <v>0.64419500000000007</v>
          </cell>
          <cell r="I64">
            <v>7.5551224999999995</v>
          </cell>
          <cell r="K64">
            <v>1.4885975</v>
          </cell>
          <cell r="L64">
            <v>1.567145</v>
          </cell>
          <cell r="M64">
            <v>1.7649675</v>
          </cell>
          <cell r="N64">
            <v>34.120332500000004</v>
          </cell>
          <cell r="O64">
            <v>42.480067499999997</v>
          </cell>
          <cell r="P64">
            <v>7.8000499999999997</v>
          </cell>
          <cell r="Q64">
            <v>10.393402500000001</v>
          </cell>
          <cell r="R64">
            <v>9.9497650000000011</v>
          </cell>
          <cell r="S64">
            <v>9.3563350000000014</v>
          </cell>
          <cell r="V64">
            <v>248.86224000000001</v>
          </cell>
        </row>
        <row r="65">
          <cell r="F65">
            <v>1.5523674999999999</v>
          </cell>
          <cell r="I65">
            <v>0.13236249999999999</v>
          </cell>
          <cell r="K65">
            <v>0.67180000000000006</v>
          </cell>
          <cell r="L65">
            <v>0.63814500000000007</v>
          </cell>
          <cell r="M65">
            <v>0.56661000000000006</v>
          </cell>
          <cell r="N65">
            <v>2.9319999999999999E-2</v>
          </cell>
          <cell r="O65">
            <v>2.3552500000000001E-2</v>
          </cell>
          <cell r="P65">
            <v>0.1282075</v>
          </cell>
          <cell r="Q65">
            <v>9.6255000000000007E-2</v>
          </cell>
          <cell r="R65">
            <v>0.100525</v>
          </cell>
          <cell r="S65">
            <v>0.10688500000000001</v>
          </cell>
          <cell r="V65">
            <v>4.0174999999999994E-3</v>
          </cell>
        </row>
        <row r="66">
          <cell r="D66" t="str">
            <v>JANUARY</v>
          </cell>
        </row>
        <row r="68">
          <cell r="D68" t="str">
            <v>FEBRUARY</v>
          </cell>
        </row>
        <row r="70">
          <cell r="D70" t="str">
            <v>MARCH</v>
          </cell>
        </row>
        <row r="72">
          <cell r="D72" t="str">
            <v>THIRD QUARTER</v>
          </cell>
          <cell r="F72" t="e">
            <v>#DIV/0!</v>
          </cell>
          <cell r="I72" t="e">
            <v>#DIV/0!</v>
          </cell>
          <cell r="K72" t="e">
            <v>#DIV/0!</v>
          </cell>
          <cell r="L72" t="e">
            <v>#DIV/0!</v>
          </cell>
          <cell r="M72" t="e">
            <v>#DIV/0!</v>
          </cell>
          <cell r="N72" t="e">
            <v>#DIV/0!</v>
          </cell>
          <cell r="O72" t="e">
            <v>#DIV/0!</v>
          </cell>
          <cell r="P72" t="e">
            <v>#DIV/0!</v>
          </cell>
          <cell r="Q72" t="e">
            <v>#DIV/0!</v>
          </cell>
          <cell r="R72" t="e">
            <v>#DIV/0!</v>
          </cell>
          <cell r="S72" t="e">
            <v>#DIV/0!</v>
          </cell>
          <cell r="V72" t="e">
            <v>#DIV/0!</v>
          </cell>
        </row>
        <row r="73">
          <cell r="F73" t="e">
            <v>#DIV/0!</v>
          </cell>
          <cell r="I73" t="e">
            <v>#DIV/0!</v>
          </cell>
          <cell r="K73" t="e">
            <v>#DIV/0!</v>
          </cell>
          <cell r="L73" t="e">
            <v>#DIV/0!</v>
          </cell>
          <cell r="M73" t="e">
            <v>#DIV/0!</v>
          </cell>
          <cell r="N73" t="e">
            <v>#DIV/0!</v>
          </cell>
          <cell r="O73" t="e">
            <v>#DIV/0!</v>
          </cell>
          <cell r="P73" t="e">
            <v>#DIV/0!</v>
          </cell>
          <cell r="Q73" t="e">
            <v>#DIV/0!</v>
          </cell>
          <cell r="R73" t="e">
            <v>#DIV/0!</v>
          </cell>
          <cell r="S73" t="e">
            <v>#DIV/0!</v>
          </cell>
          <cell r="V73" t="e">
            <v>#DIV/0!</v>
          </cell>
        </row>
        <row r="74">
          <cell r="D74" t="str">
            <v>9 MONTH YTD</v>
          </cell>
          <cell r="F74">
            <v>0.64419500000000007</v>
          </cell>
          <cell r="I74">
            <v>7.5551224999999995</v>
          </cell>
          <cell r="K74">
            <v>1.4885975</v>
          </cell>
          <cell r="L74">
            <v>1.567145</v>
          </cell>
          <cell r="M74">
            <v>1.7649675</v>
          </cell>
          <cell r="N74">
            <v>34.120332500000004</v>
          </cell>
          <cell r="O74">
            <v>42.480067499999997</v>
          </cell>
          <cell r="P74">
            <v>7.8000499999999997</v>
          </cell>
          <cell r="Q74">
            <v>10.393402500000001</v>
          </cell>
          <cell r="R74">
            <v>9.9497650000000011</v>
          </cell>
          <cell r="S74">
            <v>9.3563350000000014</v>
          </cell>
          <cell r="V74">
            <v>248.86224000000001</v>
          </cell>
        </row>
        <row r="75">
          <cell r="F75">
            <v>1.5523674999999999</v>
          </cell>
          <cell r="I75">
            <v>0.13236249999999999</v>
          </cell>
          <cell r="K75">
            <v>0.67180000000000006</v>
          </cell>
          <cell r="L75">
            <v>0.63814500000000007</v>
          </cell>
          <cell r="M75">
            <v>0.56661000000000006</v>
          </cell>
          <cell r="N75">
            <v>2.9319999999999999E-2</v>
          </cell>
          <cell r="O75">
            <v>2.3552500000000001E-2</v>
          </cell>
          <cell r="P75">
            <v>0.1282075</v>
          </cell>
          <cell r="Q75">
            <v>9.6255000000000007E-2</v>
          </cell>
          <cell r="R75">
            <v>0.100525</v>
          </cell>
          <cell r="S75">
            <v>0.10688500000000001</v>
          </cell>
          <cell r="V75">
            <v>4.0174999999999994E-3</v>
          </cell>
        </row>
        <row r="76">
          <cell r="D76" t="str">
            <v>APRIL</v>
          </cell>
        </row>
        <row r="78">
          <cell r="D78" t="str">
            <v>MAY</v>
          </cell>
        </row>
        <row r="80">
          <cell r="D80" t="str">
            <v>JUNE</v>
          </cell>
        </row>
        <row r="82">
          <cell r="D82" t="str">
            <v>FOURTH QUARTER</v>
          </cell>
          <cell r="F82" t="e">
            <v>#DIV/0!</v>
          </cell>
          <cell r="I82" t="e">
            <v>#DIV/0!</v>
          </cell>
          <cell r="K82" t="e">
            <v>#DIV/0!</v>
          </cell>
          <cell r="L82" t="e">
            <v>#DIV/0!</v>
          </cell>
          <cell r="M82" t="e">
            <v>#DIV/0!</v>
          </cell>
          <cell r="N82" t="e">
            <v>#DIV/0!</v>
          </cell>
          <cell r="O82" t="e">
            <v>#DIV/0!</v>
          </cell>
          <cell r="P82" t="e">
            <v>#DIV/0!</v>
          </cell>
          <cell r="Q82" t="e">
            <v>#DIV/0!</v>
          </cell>
          <cell r="R82" t="e">
            <v>#DIV/0!</v>
          </cell>
          <cell r="S82" t="e">
            <v>#DIV/0!</v>
          </cell>
          <cell r="V82" t="e">
            <v>#DIV/0!</v>
          </cell>
        </row>
        <row r="83">
          <cell r="F83" t="e">
            <v>#DIV/0!</v>
          </cell>
          <cell r="I83" t="e">
            <v>#DIV/0!</v>
          </cell>
          <cell r="K83" t="e">
            <v>#DIV/0!</v>
          </cell>
          <cell r="L83" t="e">
            <v>#DIV/0!</v>
          </cell>
          <cell r="M83" t="e">
            <v>#DIV/0!</v>
          </cell>
          <cell r="N83" t="e">
            <v>#DIV/0!</v>
          </cell>
          <cell r="O83" t="e">
            <v>#DIV/0!</v>
          </cell>
          <cell r="P83" t="e">
            <v>#DIV/0!</v>
          </cell>
          <cell r="Q83" t="e">
            <v>#DIV/0!</v>
          </cell>
          <cell r="R83" t="e">
            <v>#DIV/0!</v>
          </cell>
          <cell r="S83" t="e">
            <v>#DIV/0!</v>
          </cell>
          <cell r="V83" t="e">
            <v>#DIV/0!</v>
          </cell>
        </row>
        <row r="84">
          <cell r="D84" t="str">
            <v>2ND HALF</v>
          </cell>
          <cell r="F84" t="e">
            <v>#DIV/0!</v>
          </cell>
          <cell r="I84" t="e">
            <v>#DIV/0!</v>
          </cell>
          <cell r="K84" t="e">
            <v>#DIV/0!</v>
          </cell>
          <cell r="L84" t="e">
            <v>#DIV/0!</v>
          </cell>
          <cell r="M84" t="e">
            <v>#DIV/0!</v>
          </cell>
          <cell r="N84" t="e">
            <v>#DIV/0!</v>
          </cell>
          <cell r="O84" t="e">
            <v>#DIV/0!</v>
          </cell>
          <cell r="P84" t="e">
            <v>#DIV/0!</v>
          </cell>
          <cell r="Q84" t="e">
            <v>#DIV/0!</v>
          </cell>
          <cell r="R84" t="e">
            <v>#DIV/0!</v>
          </cell>
          <cell r="S84" t="e">
            <v>#DIV/0!</v>
          </cell>
          <cell r="V84" t="e">
            <v>#DIV/0!</v>
          </cell>
        </row>
        <row r="85">
          <cell r="F85" t="e">
            <v>#DIV/0!</v>
          </cell>
          <cell r="I85" t="e">
            <v>#DIV/0!</v>
          </cell>
          <cell r="K85" t="e">
            <v>#DIV/0!</v>
          </cell>
          <cell r="L85" t="e">
            <v>#DIV/0!</v>
          </cell>
          <cell r="M85" t="e">
            <v>#DIV/0!</v>
          </cell>
          <cell r="N85" t="e">
            <v>#DIV/0!</v>
          </cell>
          <cell r="O85">
            <v>0</v>
          </cell>
          <cell r="P85" t="e">
            <v>#DIV/0!</v>
          </cell>
          <cell r="Q85" t="e">
            <v>#DIV/0!</v>
          </cell>
          <cell r="R85" t="e">
            <v>#DIV/0!</v>
          </cell>
          <cell r="S85" t="e">
            <v>#DIV/0!</v>
          </cell>
          <cell r="V85" t="e">
            <v>#DIV/0!</v>
          </cell>
        </row>
        <row r="86">
          <cell r="D86" t="str">
            <v>YEAR-TO-DATE</v>
          </cell>
          <cell r="F86">
            <v>0.64419500000000007</v>
          </cell>
          <cell r="I86">
            <v>7.5551224999999995</v>
          </cell>
          <cell r="K86">
            <v>1.4885975</v>
          </cell>
          <cell r="L86">
            <v>1.567145</v>
          </cell>
          <cell r="M86">
            <v>1.7649675</v>
          </cell>
          <cell r="N86">
            <v>34.120332500000004</v>
          </cell>
          <cell r="O86">
            <v>42.480067499999997</v>
          </cell>
          <cell r="P86">
            <v>7.8000499999999997</v>
          </cell>
          <cell r="Q86">
            <v>10.393402500000001</v>
          </cell>
          <cell r="R86">
            <v>9.9497650000000011</v>
          </cell>
          <cell r="S86">
            <v>9.3563350000000014</v>
          </cell>
          <cell r="V86">
            <v>248.86224000000001</v>
          </cell>
        </row>
        <row r="87">
          <cell r="F87">
            <v>1.5523674999999999</v>
          </cell>
          <cell r="I87">
            <v>0.13236249999999999</v>
          </cell>
          <cell r="K87">
            <v>0.67180000000000006</v>
          </cell>
          <cell r="L87">
            <v>0.63814500000000007</v>
          </cell>
          <cell r="M87">
            <v>0.56661000000000006</v>
          </cell>
          <cell r="N87">
            <v>2.9319999999999999E-2</v>
          </cell>
          <cell r="O87">
            <v>2.3552500000000001E-2</v>
          </cell>
          <cell r="P87">
            <v>0.1282075</v>
          </cell>
          <cell r="Q87">
            <v>9.6255000000000007E-2</v>
          </cell>
          <cell r="R87">
            <v>0.100525</v>
          </cell>
          <cell r="S87">
            <v>0.10688500000000001</v>
          </cell>
          <cell r="V87">
            <v>4.0174999999999994E-3</v>
          </cell>
        </row>
        <row r="91">
          <cell r="D91" t="str">
            <v>CROSS RATE OF EXCHANGE FOR THE MONTH OF : NOVEMBER 2002</v>
          </cell>
        </row>
        <row r="93">
          <cell r="D93" t="str">
            <v xml:space="preserve">COUNTRY             </v>
          </cell>
          <cell r="F93" t="str">
            <v>USA</v>
          </cell>
          <cell r="I93" t="str">
            <v>S AFRICA</v>
          </cell>
          <cell r="K93" t="str">
            <v>EURO</v>
          </cell>
          <cell r="L93" t="str">
            <v>SWISS</v>
          </cell>
          <cell r="M93" t="str">
            <v>TANZANIA</v>
          </cell>
          <cell r="N93" t="str">
            <v>ZAMBIA</v>
          </cell>
          <cell r="O93" t="str">
            <v>MALAWI</v>
          </cell>
          <cell r="P93" t="str">
            <v>MOZAMBIQ</v>
          </cell>
          <cell r="Q93" t="str">
            <v>UGANDA</v>
          </cell>
          <cell r="R93" t="str">
            <v>GHANA</v>
          </cell>
          <cell r="S93" t="str">
            <v>KENYA</v>
          </cell>
          <cell r="T93" t="str">
            <v>BOTSWANA</v>
          </cell>
          <cell r="U93" t="str">
            <v>ANGOLA</v>
          </cell>
          <cell r="V93" t="str">
            <v>ZIMBABWE</v>
          </cell>
          <cell r="W93" t="str">
            <v>INDIA</v>
          </cell>
          <cell r="X93" t="str">
            <v>CHINA</v>
          </cell>
          <cell r="Y93" t="str">
            <v>SEYSCELLES</v>
          </cell>
          <cell r="AA93" t="str">
            <v>MAURITIUS</v>
          </cell>
          <cell r="AB93" t="str">
            <v>AUSTRALIA</v>
          </cell>
          <cell r="AC93" t="str">
            <v>HONG KONG</v>
          </cell>
          <cell r="AD93" t="str">
            <v>CZECK</v>
          </cell>
          <cell r="AE93" t="str">
            <v>HUNGARY</v>
          </cell>
        </row>
        <row r="94">
          <cell r="D94" t="str">
            <v xml:space="preserve">   CURRENCY              </v>
          </cell>
          <cell r="F94" t="str">
            <v>$</v>
          </cell>
          <cell r="I94" t="str">
            <v>Rand</v>
          </cell>
          <cell r="L94" t="str">
            <v>Swiss Franc</v>
          </cell>
          <cell r="M94" t="str">
            <v>Tan Shilling</v>
          </cell>
          <cell r="N94" t="str">
            <v>Kwacha</v>
          </cell>
          <cell r="O94" t="str">
            <v>Kwacha</v>
          </cell>
          <cell r="P94" t="str">
            <v>Metical</v>
          </cell>
          <cell r="Q94" t="str">
            <v>Shilling</v>
          </cell>
          <cell r="R94" t="str">
            <v>Cedi</v>
          </cell>
          <cell r="S94" t="str">
            <v>Shilling</v>
          </cell>
          <cell r="T94" t="str">
            <v>Pula</v>
          </cell>
          <cell r="U94" t="str">
            <v>Kwanza</v>
          </cell>
          <cell r="V94" t="str">
            <v>Dollar</v>
          </cell>
          <cell r="W94" t="str">
            <v>Rupee</v>
          </cell>
          <cell r="X94" t="str">
            <v>Remnimbi</v>
          </cell>
          <cell r="Y94" t="str">
            <v>Rupee</v>
          </cell>
          <cell r="AA94" t="str">
            <v>Rupee</v>
          </cell>
          <cell r="AB94" t="str">
            <v>Dollar</v>
          </cell>
          <cell r="AC94" t="str">
            <v>Dollar</v>
          </cell>
          <cell r="AD94" t="str">
            <v>Koruna</v>
          </cell>
          <cell r="AE94" t="str">
            <v>Forint</v>
          </cell>
        </row>
        <row r="95">
          <cell r="D95" t="str">
            <v>CURRENCY CODE</v>
          </cell>
          <cell r="F95" t="str">
            <v>USD</v>
          </cell>
          <cell r="I95" t="str">
            <v>ZAR</v>
          </cell>
          <cell r="K95" t="str">
            <v>EUR</v>
          </cell>
          <cell r="L95" t="str">
            <v>CHF</v>
          </cell>
          <cell r="M95" t="str">
            <v>TZS</v>
          </cell>
          <cell r="N95" t="str">
            <v>ZMK</v>
          </cell>
          <cell r="O95" t="str">
            <v>MWK</v>
          </cell>
          <cell r="P95" t="str">
            <v>MZM</v>
          </cell>
          <cell r="Q95" t="str">
            <v>UGX</v>
          </cell>
          <cell r="R95" t="str">
            <v>GHC</v>
          </cell>
          <cell r="S95" t="str">
            <v>KES</v>
          </cell>
          <cell r="T95" t="str">
            <v>BWP</v>
          </cell>
          <cell r="U95" t="str">
            <v>AON</v>
          </cell>
          <cell r="V95" t="str">
            <v>ZWD</v>
          </cell>
          <cell r="W95" t="str">
            <v>INR</v>
          </cell>
          <cell r="X95" t="str">
            <v>CYN</v>
          </cell>
          <cell r="Y95" t="str">
            <v>SCR</v>
          </cell>
          <cell r="AA95" t="str">
            <v>MUR</v>
          </cell>
          <cell r="AB95" t="str">
            <v>AUD</v>
          </cell>
          <cell r="AC95" t="str">
            <v>HKD</v>
          </cell>
          <cell r="AD95" t="str">
            <v>CZK</v>
          </cell>
          <cell r="AE95" t="str">
            <v>HUF</v>
          </cell>
        </row>
        <row r="96">
          <cell r="D96" t="str">
            <v xml:space="preserve">UNITED STATES </v>
          </cell>
          <cell r="E96" t="str">
            <v>USD</v>
          </cell>
          <cell r="F96">
            <v>1</v>
          </cell>
        </row>
        <row r="97">
          <cell r="D97" t="str">
            <v>UNITED KINGDOM</v>
          </cell>
          <cell r="E97" t="str">
            <v>GBP</v>
          </cell>
        </row>
        <row r="98">
          <cell r="D98" t="str">
            <v>SOUTH  AFRICA</v>
          </cell>
          <cell r="E98" t="str">
            <v>ZAR</v>
          </cell>
          <cell r="I98">
            <v>1</v>
          </cell>
        </row>
        <row r="99">
          <cell r="D99" t="str">
            <v>EURO LAND</v>
          </cell>
          <cell r="E99" t="str">
            <v>EUR</v>
          </cell>
          <cell r="K99">
            <v>1</v>
          </cell>
        </row>
        <row r="100">
          <cell r="D100" t="str">
            <v>SWITZERLAND</v>
          </cell>
          <cell r="E100" t="str">
            <v>CHF</v>
          </cell>
          <cell r="L100">
            <v>1</v>
          </cell>
        </row>
        <row r="104">
          <cell r="D104" t="str">
            <v>ACTUAL MONTHLY AVERAGE RATES OF EXCHANGE TO THE USD :  NOVEMBER 2002</v>
          </cell>
          <cell r="N104" t="str">
            <v>(Calculated from daily rates)</v>
          </cell>
        </row>
        <row r="106">
          <cell r="D106" t="str">
            <v xml:space="preserve">COUNTRY             </v>
          </cell>
          <cell r="F106" t="str">
            <v>U.K.</v>
          </cell>
          <cell r="I106" t="str">
            <v>EURO</v>
          </cell>
          <cell r="K106" t="str">
            <v>SWISS</v>
          </cell>
          <cell r="L106" t="str">
            <v>TANZANIA</v>
          </cell>
          <cell r="M106" t="str">
            <v>ZAMBIA</v>
          </cell>
          <cell r="N106" t="str">
            <v>MALAWI</v>
          </cell>
          <cell r="O106" t="str">
            <v>MOZAMBIQ</v>
          </cell>
          <cell r="P106" t="str">
            <v>UGANDA</v>
          </cell>
          <cell r="Q106" t="str">
            <v>GHANA</v>
          </cell>
          <cell r="R106" t="str">
            <v>KENYA</v>
          </cell>
          <cell r="S106" t="str">
            <v>BOTSWANA</v>
          </cell>
          <cell r="T106" t="str">
            <v>ANGOLA</v>
          </cell>
          <cell r="U106" t="str">
            <v>ZIMBABWE</v>
          </cell>
          <cell r="V106" t="str">
            <v>INDIA</v>
          </cell>
          <cell r="W106" t="str">
            <v>CHINA</v>
          </cell>
          <cell r="X106" t="str">
            <v>SEYSCELLES</v>
          </cell>
          <cell r="Y106" t="str">
            <v>MAURITIUS</v>
          </cell>
          <cell r="AA106" t="str">
            <v>AUSTRALIA</v>
          </cell>
          <cell r="AB106" t="str">
            <v>HONG KONG</v>
          </cell>
          <cell r="AC106" t="str">
            <v>CZECK</v>
          </cell>
          <cell r="AD106" t="str">
            <v>HUNGARY</v>
          </cell>
        </row>
        <row r="107">
          <cell r="D107" t="str">
            <v xml:space="preserve">   CURRENCY              </v>
          </cell>
          <cell r="F107" t="str">
            <v>Sterling</v>
          </cell>
          <cell r="K107" t="str">
            <v>Swiss Franc</v>
          </cell>
          <cell r="L107" t="str">
            <v>Tan Shilling</v>
          </cell>
          <cell r="M107" t="str">
            <v>Kwacha</v>
          </cell>
          <cell r="N107" t="str">
            <v>Kwacha</v>
          </cell>
          <cell r="O107" t="str">
            <v>Metical</v>
          </cell>
          <cell r="P107" t="str">
            <v>Shilling</v>
          </cell>
          <cell r="Q107" t="str">
            <v>Cedi</v>
          </cell>
          <cell r="R107" t="str">
            <v>Shilling</v>
          </cell>
          <cell r="S107" t="str">
            <v>Pula</v>
          </cell>
          <cell r="T107" t="str">
            <v>Kwanza</v>
          </cell>
          <cell r="U107" t="str">
            <v>Dollar</v>
          </cell>
          <cell r="V107" t="str">
            <v>Rupee</v>
          </cell>
          <cell r="W107" t="str">
            <v>Remnimbi</v>
          </cell>
          <cell r="X107" t="str">
            <v>Rupee</v>
          </cell>
          <cell r="Y107" t="str">
            <v>Rupee</v>
          </cell>
          <cell r="AA107" t="str">
            <v>Dollar</v>
          </cell>
          <cell r="AB107" t="str">
            <v>Dollar</v>
          </cell>
          <cell r="AC107" t="str">
            <v>Koruna</v>
          </cell>
          <cell r="AD107" t="str">
            <v>Forint</v>
          </cell>
        </row>
        <row r="108">
          <cell r="D108" t="str">
            <v>CURRENCY CODE</v>
          </cell>
          <cell r="F108" t="str">
            <v>GBP</v>
          </cell>
          <cell r="I108" t="str">
            <v>EUR</v>
          </cell>
          <cell r="K108" t="str">
            <v>CHF</v>
          </cell>
          <cell r="L108" t="str">
            <v>TZS</v>
          </cell>
          <cell r="M108" t="str">
            <v>ZMK</v>
          </cell>
          <cell r="N108" t="str">
            <v>MWK</v>
          </cell>
          <cell r="O108" t="str">
            <v>MZM</v>
          </cell>
          <cell r="P108" t="str">
            <v>UGX</v>
          </cell>
          <cell r="Q108" t="str">
            <v>GHC</v>
          </cell>
          <cell r="R108" t="str">
            <v>KES</v>
          </cell>
          <cell r="S108" t="str">
            <v>BWP</v>
          </cell>
          <cell r="T108" t="str">
            <v>AON</v>
          </cell>
          <cell r="U108" t="str">
            <v>ZWD</v>
          </cell>
          <cell r="V108" t="str">
            <v>INR</v>
          </cell>
          <cell r="W108" t="str">
            <v>CYN</v>
          </cell>
          <cell r="X108" t="str">
            <v>SCR</v>
          </cell>
          <cell r="Y108" t="str">
            <v>MUR</v>
          </cell>
          <cell r="AA108" t="str">
            <v>AUD</v>
          </cell>
          <cell r="AB108" t="str">
            <v>HKD</v>
          </cell>
          <cell r="AC108" t="str">
            <v>CZK</v>
          </cell>
          <cell r="AD108" t="str">
            <v>HUF</v>
          </cell>
        </row>
        <row r="109">
          <cell r="D109" t="str">
            <v>November 02</v>
          </cell>
        </row>
        <row r="110">
          <cell r="D110" t="str">
            <v>December 02</v>
          </cell>
        </row>
        <row r="111">
          <cell r="D111" t="str">
            <v>January 03</v>
          </cell>
        </row>
        <row r="112">
          <cell r="D112" t="str">
            <v>February 03</v>
          </cell>
        </row>
        <row r="113">
          <cell r="D113" t="str">
            <v>March 03</v>
          </cell>
        </row>
        <row r="114">
          <cell r="D114" t="str">
            <v>April 03</v>
          </cell>
        </row>
        <row r="115">
          <cell r="D115" t="str">
            <v>June 03</v>
          </cell>
        </row>
        <row r="116">
          <cell r="D116" t="str">
            <v>July 03</v>
          </cell>
        </row>
        <row r="117">
          <cell r="D117" t="str">
            <v>August 03</v>
          </cell>
        </row>
        <row r="118">
          <cell r="D118" t="str">
            <v>September 03</v>
          </cell>
        </row>
        <row r="119">
          <cell r="D119" t="str">
            <v>October 03</v>
          </cell>
        </row>
        <row r="120">
          <cell r="D120" t="str">
            <v>November 03</v>
          </cell>
        </row>
        <row r="121">
          <cell r="D121" t="str">
            <v>December 03</v>
          </cell>
        </row>
      </sheetData>
      <sheetData sheetId="2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del venduto"/>
      <sheetName val="Costi di struttura"/>
      <sheetName val="Costi Commerciali_Mktg_Log"/>
      <sheetName val="Gestione automezzi"/>
      <sheetName val="Gestione Finanziaria"/>
      <sheetName val="Margine sulle vendite"/>
      <sheetName val="Rep. finanza"/>
      <sheetName val="Situazione banche"/>
      <sheetName val="Situazione Banche2"/>
      <sheetName val="Prev.Flussi 27_03_00"/>
      <sheetName val="RAPPORTI CON BANCHE"/>
      <sheetName val="Personale_2"/>
      <sheetName val="Rep. investimenti"/>
      <sheetName val="Investimenti MKTG"/>
      <sheetName val="Tableau de Bord"/>
      <sheetName val="tabelle mq riprevisione"/>
      <sheetName val="RISTORANTI CONVENZ"/>
      <sheetName val="posti auto"/>
      <sheetName val="AUTORIMESSE"/>
      <sheetName val="guida diretta"/>
      <sheetName val="mense"/>
      <sheetName val="mq e serv"/>
      <sheetName val="Area_linea di prodotto"/>
      <sheetName val="Graduatoria vendite  agenti"/>
      <sheetName val="Matrice di reporting"/>
      <sheetName val="Vendita_per_area_agenti"/>
      <sheetName val="Lookups"/>
      <sheetName val="Costo_del_venduto"/>
      <sheetName val="Costi_di_struttura"/>
      <sheetName val="Costi_Commerciali_Mktg_Log"/>
      <sheetName val="Gestione_automezzi"/>
      <sheetName val="Gestione_Finanziaria"/>
      <sheetName val="Margine_sulle_vendite"/>
      <sheetName val="Rep__finanza"/>
      <sheetName val="Situazione_banche"/>
      <sheetName val="Situazione_Banche2"/>
      <sheetName val="Prev_Flussi_27_03_00"/>
      <sheetName val="RAPPORTI_CON_BANCHE"/>
      <sheetName val="Rep__investimenti"/>
      <sheetName val="Investimenti_MKTG"/>
      <sheetName val="Tableau_de_Bord"/>
      <sheetName val="tabelle_mq_riprevisione"/>
      <sheetName val="RISTORANTI_CONVENZ"/>
      <sheetName val="posti_auto"/>
      <sheetName val="guida_diretta"/>
      <sheetName val="mq_e_serv"/>
      <sheetName val="Area_linea_di_prodotto"/>
      <sheetName val="Graduatoria_vendite__agenti"/>
      <sheetName val="Matrice_di_reporting"/>
    </sheetNames>
    <sheetDataSet>
      <sheetData sheetId="0" refreshError="1"/>
      <sheetData sheetId="1" refreshError="1"/>
      <sheetData sheetId="2"/>
      <sheetData sheetId="3" refreshError="1"/>
      <sheetData sheetId="4" refreshError="1"/>
      <sheetData sheetId="5"/>
      <sheetData sheetId="6" refreshError="1">
        <row r="2">
          <cell r="A2" t="str">
            <v>CALLIPO VETRO S.r.l.</v>
          </cell>
        </row>
        <row r="3">
          <cell r="A3" t="str">
            <v>AREA FINANZA</v>
          </cell>
          <cell r="J3" t="str">
            <v>Flash Report  I° Trimestre</v>
          </cell>
        </row>
        <row r="6">
          <cell r="C6" t="str">
            <v>F1 - ANALISI FLUSSI FINANZIARI -</v>
          </cell>
        </row>
        <row r="8">
          <cell r="C8" t="str">
            <v>DELTA</v>
          </cell>
          <cell r="G8" t="str">
            <v>DESCRIZIONE</v>
          </cell>
          <cell r="J8" t="str">
            <v>LIRE MILIONI</v>
          </cell>
        </row>
        <row r="10">
          <cell r="C10" t="str">
            <v>BUDGET '00</v>
          </cell>
          <cell r="J10">
            <v>2000</v>
          </cell>
          <cell r="L10" t="str">
            <v>BUDGET '00</v>
          </cell>
        </row>
        <row r="11">
          <cell r="C11" t="str">
            <v>Importi</v>
          </cell>
          <cell r="D11" t="str">
            <v>%</v>
          </cell>
          <cell r="J11" t="str">
            <v>Importi</v>
          </cell>
          <cell r="L11" t="str">
            <v>Importi</v>
          </cell>
        </row>
        <row r="13">
          <cell r="C13">
            <v>200</v>
          </cell>
          <cell r="D13">
            <v>3.7735849056603774</v>
          </cell>
          <cell r="G13" t="str">
            <v>INCASSI DEL PERIODO</v>
          </cell>
          <cell r="J13">
            <v>5500</v>
          </cell>
          <cell r="L13">
            <v>5300</v>
          </cell>
        </row>
        <row r="15">
          <cell r="C15">
            <v>300</v>
          </cell>
          <cell r="D15">
            <v>-7.1428571428571423</v>
          </cell>
          <cell r="G15" t="str">
            <v>PAGAMENTI DEL PERIODO</v>
          </cell>
          <cell r="J15">
            <v>4500</v>
          </cell>
          <cell r="L15">
            <v>4200</v>
          </cell>
        </row>
        <row r="17">
          <cell r="C17">
            <v>-100</v>
          </cell>
          <cell r="D17">
            <v>-9.0909090909090917</v>
          </cell>
          <cell r="G17" t="str">
            <v>DIFFERENZA DI PERIODO</v>
          </cell>
          <cell r="J17">
            <v>1000</v>
          </cell>
          <cell r="L17">
            <v>1100</v>
          </cell>
        </row>
        <row r="19">
          <cell r="C19">
            <v>-500</v>
          </cell>
          <cell r="D19">
            <v>33.333333333333329</v>
          </cell>
          <cell r="G19" t="str">
            <v>SALDO CASSA E BANCHE</v>
          </cell>
          <cell r="J19">
            <v>-2000</v>
          </cell>
          <cell r="L19">
            <v>-1500</v>
          </cell>
        </row>
        <row r="21">
          <cell r="D21" t="str">
            <v>Differenza di periodo</v>
          </cell>
          <cell r="I21" t="str">
            <v>Saldo Cassa e Banche</v>
          </cell>
        </row>
        <row r="29">
          <cell r="A29" t="str">
            <v>NOTE</v>
          </cell>
        </row>
      </sheetData>
      <sheetData sheetId="7" refreshError="1"/>
      <sheetData sheetId="8"/>
      <sheetData sheetId="9" refreshError="1"/>
      <sheetData sheetId="10" refreshError="1"/>
      <sheetData sheetId="11" refreshError="1">
        <row r="2">
          <cell r="A2" t="str">
            <v>CALLIPO VETRO S.r.l.</v>
          </cell>
        </row>
        <row r="3">
          <cell r="A3" t="str">
            <v>AREA PERSONALE</v>
          </cell>
          <cell r="P3" t="str">
            <v>Flash Report  I° Trimestre</v>
          </cell>
        </row>
        <row r="5">
          <cell r="B5" t="str">
            <v>P1 - PIANO OCCUPAZIONALE -</v>
          </cell>
        </row>
        <row r="7">
          <cell r="B7" t="str">
            <v>Delta</v>
          </cell>
          <cell r="J7" t="str">
            <v>DESCRIZIONE</v>
          </cell>
          <cell r="M7" t="str">
            <v>Unità</v>
          </cell>
        </row>
        <row r="9">
          <cell r="B9">
            <v>1999</v>
          </cell>
          <cell r="F9" t="str">
            <v>BUDGET '00</v>
          </cell>
          <cell r="M9">
            <v>1999</v>
          </cell>
          <cell r="P9">
            <v>2000</v>
          </cell>
          <cell r="S9" t="str">
            <v>BUDGET '00</v>
          </cell>
        </row>
        <row r="10">
          <cell r="B10" t="str">
            <v>Unità</v>
          </cell>
          <cell r="C10" t="str">
            <v>note</v>
          </cell>
          <cell r="F10" t="str">
            <v>Unità</v>
          </cell>
          <cell r="G10" t="str">
            <v>note</v>
          </cell>
          <cell r="M10" t="str">
            <v>Unità</v>
          </cell>
          <cell r="N10" t="str">
            <v>note</v>
          </cell>
          <cell r="P10" t="str">
            <v>Unità</v>
          </cell>
          <cell r="Q10" t="str">
            <v>note</v>
          </cell>
          <cell r="S10" t="str">
            <v>Unità</v>
          </cell>
          <cell r="T10" t="str">
            <v>note</v>
          </cell>
        </row>
        <row r="12">
          <cell r="J12" t="str">
            <v>PRODUZIONE</v>
          </cell>
        </row>
        <row r="13">
          <cell r="B13">
            <v>0</v>
          </cell>
          <cell r="F13">
            <v>0</v>
          </cell>
          <cell r="J13" t="str">
            <v>Diretti</v>
          </cell>
          <cell r="M13">
            <v>8</v>
          </cell>
          <cell r="P13">
            <v>8</v>
          </cell>
          <cell r="S13">
            <v>8</v>
          </cell>
        </row>
        <row r="15">
          <cell r="J15" t="str">
            <v>COMMERCIALE</v>
          </cell>
        </row>
        <row r="16">
          <cell r="B16">
            <v>0</v>
          </cell>
          <cell r="F16">
            <v>-1</v>
          </cell>
          <cell r="J16" t="str">
            <v xml:space="preserve">Vendita </v>
          </cell>
          <cell r="M16">
            <v>6</v>
          </cell>
          <cell r="P16">
            <v>6</v>
          </cell>
          <cell r="S16">
            <v>7</v>
          </cell>
        </row>
        <row r="17">
          <cell r="B17">
            <v>0</v>
          </cell>
          <cell r="F17">
            <v>-1</v>
          </cell>
          <cell r="J17" t="str">
            <v>Agenti</v>
          </cell>
          <cell r="M17">
            <v>9</v>
          </cell>
          <cell r="P17">
            <v>9</v>
          </cell>
          <cell r="S17">
            <v>10</v>
          </cell>
        </row>
        <row r="19">
          <cell r="J19" t="str">
            <v>LOGISTICA</v>
          </cell>
        </row>
        <row r="20">
          <cell r="B20">
            <v>0</v>
          </cell>
          <cell r="F20">
            <v>0</v>
          </cell>
          <cell r="J20" t="str">
            <v>Diretti</v>
          </cell>
          <cell r="M20">
            <v>4</v>
          </cell>
          <cell r="P20">
            <v>4</v>
          </cell>
          <cell r="S20">
            <v>4</v>
          </cell>
        </row>
        <row r="22">
          <cell r="J22" t="str">
            <v>AMMINISTRAZIONE</v>
          </cell>
        </row>
        <row r="23">
          <cell r="B23">
            <v>0</v>
          </cell>
          <cell r="F23">
            <v>-1</v>
          </cell>
          <cell r="J23" t="str">
            <v>Struttura</v>
          </cell>
          <cell r="M23">
            <v>12</v>
          </cell>
          <cell r="P23">
            <v>12</v>
          </cell>
          <cell r="S23">
            <v>13</v>
          </cell>
        </row>
        <row r="25">
          <cell r="B25">
            <v>0</v>
          </cell>
          <cell r="F25">
            <v>-3</v>
          </cell>
          <cell r="J25" t="str">
            <v>TOTALE</v>
          </cell>
          <cell r="M25">
            <v>39</v>
          </cell>
          <cell r="P25">
            <v>39</v>
          </cell>
          <cell r="S25">
            <v>42</v>
          </cell>
        </row>
        <row r="28">
          <cell r="A28" t="str">
            <v>NOTE</v>
          </cell>
        </row>
      </sheetData>
      <sheetData sheetId="12" refreshError="1">
        <row r="2">
          <cell r="A2" t="str">
            <v>CALLIPO VETRO S.r.l.</v>
          </cell>
        </row>
        <row r="3">
          <cell r="A3" t="str">
            <v>AREA INVESTIMENTI</v>
          </cell>
        </row>
        <row r="4">
          <cell r="B4" t="str">
            <v>I1 - Programma investimenti -</v>
          </cell>
          <cell r="P4" t="str">
            <v>Importi in Lire milioni</v>
          </cell>
        </row>
        <row r="6">
          <cell r="B6" t="str">
            <v>DESCRIZIONE</v>
          </cell>
          <cell r="E6" t="str">
            <v>BUDGET '00</v>
          </cell>
          <cell r="H6">
            <v>2000</v>
          </cell>
        </row>
        <row r="8">
          <cell r="H8" t="str">
            <v>I trimestre</v>
          </cell>
          <cell r="K8" t="str">
            <v>II trimestre</v>
          </cell>
          <cell r="O8" t="str">
            <v>III trimestre</v>
          </cell>
          <cell r="R8" t="str">
            <v>IV trimestre</v>
          </cell>
        </row>
        <row r="9">
          <cell r="E9" t="str">
            <v>Importi</v>
          </cell>
          <cell r="F9" t="str">
            <v>%</v>
          </cell>
          <cell r="H9" t="str">
            <v>Importi</v>
          </cell>
          <cell r="I9" t="str">
            <v>note</v>
          </cell>
          <cell r="K9" t="str">
            <v>Importi</v>
          </cell>
          <cell r="L9" t="str">
            <v>note</v>
          </cell>
          <cell r="O9" t="str">
            <v>Importi</v>
          </cell>
          <cell r="P9" t="str">
            <v>note</v>
          </cell>
          <cell r="R9" t="str">
            <v>Importi</v>
          </cell>
          <cell r="S9" t="str">
            <v>note</v>
          </cell>
        </row>
        <row r="11">
          <cell r="B11" t="str">
            <v>Fabbricati commerciali</v>
          </cell>
          <cell r="E11">
            <v>0</v>
          </cell>
          <cell r="F11">
            <v>0</v>
          </cell>
        </row>
        <row r="13">
          <cell r="B13" t="str">
            <v>Impianti e mezzi di sollevamento</v>
          </cell>
          <cell r="E13">
            <v>0</v>
          </cell>
          <cell r="F13">
            <v>0</v>
          </cell>
        </row>
        <row r="15">
          <cell r="B15" t="str">
            <v>Impianti generici</v>
          </cell>
          <cell r="E15">
            <v>0</v>
          </cell>
          <cell r="F15">
            <v>0</v>
          </cell>
        </row>
        <row r="17">
          <cell r="B17" t="str">
            <v>Beni strumentali</v>
          </cell>
          <cell r="E17">
            <v>0</v>
          </cell>
          <cell r="F17">
            <v>0</v>
          </cell>
        </row>
        <row r="19">
          <cell r="B19" t="str">
            <v>Macchine e attrezzature varie</v>
          </cell>
          <cell r="E19">
            <v>0</v>
          </cell>
          <cell r="F19">
            <v>0</v>
          </cell>
        </row>
        <row r="21">
          <cell r="B21" t="str">
            <v>Automezzi</v>
          </cell>
          <cell r="E21">
            <v>320</v>
          </cell>
          <cell r="F21">
            <v>100</v>
          </cell>
        </row>
        <row r="23">
          <cell r="B23" t="str">
            <v>Mezzi di trasporto interno</v>
          </cell>
          <cell r="E23">
            <v>0</v>
          </cell>
          <cell r="F23">
            <v>0</v>
          </cell>
        </row>
        <row r="25">
          <cell r="B25" t="str">
            <v>Stigliatura e scaffali</v>
          </cell>
          <cell r="E25">
            <v>0</v>
          </cell>
          <cell r="F25">
            <v>0</v>
          </cell>
        </row>
        <row r="27">
          <cell r="B27" t="str">
            <v>Macchine elettroniche</v>
          </cell>
          <cell r="E27">
            <v>0</v>
          </cell>
          <cell r="F27">
            <v>0</v>
          </cell>
        </row>
        <row r="29">
          <cell r="B29" t="str">
            <v>Mobili e arredi</v>
          </cell>
          <cell r="E29">
            <v>0</v>
          </cell>
          <cell r="F29">
            <v>0</v>
          </cell>
        </row>
        <row r="31">
          <cell r="B31" t="str">
            <v>TOTALE</v>
          </cell>
          <cell r="E31">
            <v>320</v>
          </cell>
          <cell r="H31">
            <v>0</v>
          </cell>
          <cell r="K31">
            <v>0</v>
          </cell>
          <cell r="O31">
            <v>0</v>
          </cell>
          <cell r="R31">
            <v>0</v>
          </cell>
        </row>
        <row r="34">
          <cell r="A34" t="str">
            <v>NOTE</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ftg"/>
      <sheetName val="Slide Personale"/>
    </sheetNames>
    <definedNames>
      <definedName name="_xlbgnm.AFF98"/>
      <definedName name="_xlbgnm.AFF99"/>
      <definedName name="_xlbgnm.EXS98"/>
      <definedName name="_xlbgnm.EXS99"/>
      <definedName name="_xlbgnm.Md98"/>
      <definedName name="_xlbgnm.MD99"/>
    </defined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Setup"/>
      <sheetName val="Finance IT &amp; Pro (2)"/>
      <sheetName val="Dashboard"/>
      <sheetName val="PM2"/>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amp; notes"/>
      <sheetName val="EBIT-A Stairway C"/>
      <sheetName val="EBIT-A Stairway V"/>
      <sheetName val="EBIT-A Contribution"/>
    </sheetNames>
    <sheetDataSet>
      <sheetData sheetId="0" refreshError="1">
        <row r="4">
          <cell r="D4">
            <v>2004</v>
          </cell>
        </row>
        <row r="5">
          <cell r="D5" t="str">
            <v>SABME</v>
          </cell>
        </row>
        <row r="6">
          <cell r="D6" t="str">
            <v>SABME SABME</v>
          </cell>
        </row>
        <row r="7">
          <cell r="D7" t="str">
            <v>F05-F09</v>
          </cell>
        </row>
        <row r="8">
          <cell r="D8" t="str">
            <v>Strategic Plan F05-F09</v>
          </cell>
        </row>
        <row r="9">
          <cell r="D9" t="str">
            <v>Final</v>
          </cell>
        </row>
        <row r="10">
          <cell r="D10">
            <v>37950.549944212966</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DADES"/>
      <sheetName val="PESETAS"/>
      <sheetName val="RESUMEN"/>
      <sheetName val="Setup"/>
      <sheetName val="Report"/>
      <sheetName val="Channel Retrieve YR1"/>
      <sheetName val="Channel Retrieve YR2"/>
      <sheetName val="SAPBEXqueries"/>
      <sheetName val="SAPBEXfilters"/>
      <sheetName val="Channel Input YR1"/>
      <sheetName val="BW"/>
      <sheetName val="BW marketing"/>
      <sheetName val="Channel Input YR1 manual adj"/>
      <sheetName val="HL %"/>
      <sheetName val="BW manual adj"/>
      <sheetName val="BW marketing manual adj"/>
      <sheetName val="Sheet4"/>
      <sheetName val="Channel Upload YR1"/>
      <sheetName val="Channel Accs"/>
      <sheetName val="Brand Net Margin YR1"/>
      <sheetName val="Net Margin Accs"/>
      <sheetName val="SUMMARY CF"/>
      <sheetName val="Finance IT &amp; Pro (2)"/>
      <sheetName val="Data"/>
      <sheetName val="Channel_Retrieve_YR1"/>
      <sheetName val="Channel_Retrieve_YR2"/>
      <sheetName val="Channel_Input_YR1"/>
      <sheetName val="BW_marketing"/>
      <sheetName val="Channel_Input_YR1_manual_adj"/>
      <sheetName val="HL_%"/>
      <sheetName val="BW_manual_adj"/>
      <sheetName val="BW_marketing_manual_adj"/>
      <sheetName val="Channel_Upload_YR1"/>
      <sheetName val="Channel_Accs"/>
      <sheetName val="Brand_Net_Margin_YR1"/>
      <sheetName val="Net_Margin_Accs"/>
      <sheetName val="SUMMARY_CF"/>
      <sheetName val="Finance_IT_&amp;_Pro_(2)"/>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ÁRGENES"/>
      <sheetName val="AJUSTES"/>
      <sheetName val="TRANSPORTE"/>
      <sheetName val="PRESPIN"/>
      <sheetName val="EXPL.CERVEZA"/>
      <sheetName val="BASE REAL"/>
      <sheetName val="BASE PRESUP"/>
      <sheetName val="Macro1"/>
      <sheetName val="EXPL.AGUA"/>
    </sheetNames>
    <sheetDataSet>
      <sheetData sheetId="0" refreshError="1"/>
      <sheetData sheetId="1" refreshError="1"/>
      <sheetData sheetId="2" refreshError="1"/>
      <sheetData sheetId="3" refreshError="1"/>
      <sheetData sheetId="4" refreshError="1"/>
      <sheetData sheetId="5" refreshError="1">
        <row r="4">
          <cell r="B4" t="str">
            <v>CUENTA</v>
          </cell>
          <cell r="C4" t="str">
            <v>DETALLE</v>
          </cell>
          <cell r="D4" t="str">
            <v>EJEDEB</v>
          </cell>
          <cell r="E4" t="str">
            <v>EJEHAB</v>
          </cell>
          <cell r="F4" t="str">
            <v>GRUPO</v>
          </cell>
          <cell r="G4" t="str">
            <v>TOTAL</v>
          </cell>
        </row>
        <row r="5">
          <cell r="B5" t="str">
            <v>7750000000</v>
          </cell>
          <cell r="C5" t="str">
            <v>1029999</v>
          </cell>
          <cell r="G5">
            <v>-3000000</v>
          </cell>
        </row>
        <row r="6">
          <cell r="B6" t="str">
            <v>7690200000</v>
          </cell>
          <cell r="C6" t="str">
            <v>1025099</v>
          </cell>
          <cell r="G6">
            <v>-2231</v>
          </cell>
        </row>
        <row r="7">
          <cell r="B7" t="str">
            <v>7560100000</v>
          </cell>
          <cell r="C7" t="str">
            <v>1029099</v>
          </cell>
          <cell r="G7">
            <v>-2495745</v>
          </cell>
        </row>
        <row r="8">
          <cell r="B8" t="str">
            <v>7121120000</v>
          </cell>
          <cell r="C8" t="str">
            <v>2019899</v>
          </cell>
          <cell r="G8">
            <v>-1468700</v>
          </cell>
        </row>
        <row r="9">
          <cell r="B9" t="str">
            <v>7121120000</v>
          </cell>
          <cell r="C9" t="str">
            <v>2019899</v>
          </cell>
          <cell r="G9">
            <v>1004400</v>
          </cell>
        </row>
        <row r="10">
          <cell r="B10" t="str">
            <v>7121020600</v>
          </cell>
          <cell r="C10" t="str">
            <v>2019899</v>
          </cell>
          <cell r="G10">
            <v>-5141400</v>
          </cell>
        </row>
        <row r="11">
          <cell r="B11" t="str">
            <v>7121020600</v>
          </cell>
          <cell r="C11" t="str">
            <v>2019899</v>
          </cell>
          <cell r="G11">
            <v>5119200</v>
          </cell>
        </row>
        <row r="12">
          <cell r="B12" t="str">
            <v>7121020600</v>
          </cell>
          <cell r="C12" t="str">
            <v>2029899</v>
          </cell>
          <cell r="G12">
            <v>-1635300</v>
          </cell>
        </row>
        <row r="13">
          <cell r="B13" t="str">
            <v>7121020600</v>
          </cell>
          <cell r="C13" t="str">
            <v>2029899</v>
          </cell>
          <cell r="G13">
            <v>1587900</v>
          </cell>
        </row>
        <row r="14">
          <cell r="B14" t="str">
            <v>7121020600</v>
          </cell>
          <cell r="C14" t="str">
            <v>2039899</v>
          </cell>
          <cell r="G14">
            <v>-182100</v>
          </cell>
        </row>
        <row r="15">
          <cell r="B15" t="str">
            <v>7121020600</v>
          </cell>
          <cell r="C15" t="str">
            <v>2039899</v>
          </cell>
          <cell r="G15">
            <v>173700</v>
          </cell>
        </row>
        <row r="16">
          <cell r="B16" t="str">
            <v>7121020600</v>
          </cell>
          <cell r="C16" t="str">
            <v>2049899</v>
          </cell>
          <cell r="G16">
            <v>-524400</v>
          </cell>
        </row>
        <row r="17">
          <cell r="B17" t="str">
            <v>7121020600</v>
          </cell>
          <cell r="C17" t="str">
            <v>2049899</v>
          </cell>
          <cell r="G17">
            <v>530400</v>
          </cell>
        </row>
        <row r="18">
          <cell r="B18" t="str">
            <v>7121020600</v>
          </cell>
          <cell r="C18" t="str">
            <v>2059899</v>
          </cell>
          <cell r="G18">
            <v>-56400</v>
          </cell>
        </row>
        <row r="19">
          <cell r="B19" t="str">
            <v>7121020600</v>
          </cell>
          <cell r="C19" t="str">
            <v>2059899</v>
          </cell>
          <cell r="G19">
            <v>47100</v>
          </cell>
        </row>
        <row r="20">
          <cell r="B20" t="str">
            <v>7121020600</v>
          </cell>
          <cell r="C20" t="str">
            <v>2069899</v>
          </cell>
          <cell r="G20">
            <v>-417000</v>
          </cell>
        </row>
        <row r="21">
          <cell r="B21" t="str">
            <v>7121020600</v>
          </cell>
          <cell r="C21" t="str">
            <v>2069899</v>
          </cell>
          <cell r="G21">
            <v>372900</v>
          </cell>
        </row>
        <row r="22">
          <cell r="B22" t="str">
            <v>7121020600</v>
          </cell>
          <cell r="C22" t="str">
            <v>2079899</v>
          </cell>
          <cell r="G22">
            <v>-365700</v>
          </cell>
        </row>
        <row r="23">
          <cell r="B23" t="str">
            <v>7121020600</v>
          </cell>
          <cell r="C23" t="str">
            <v>2079899</v>
          </cell>
          <cell r="G23">
            <v>255900</v>
          </cell>
        </row>
        <row r="24">
          <cell r="B24" t="str">
            <v>7121020600</v>
          </cell>
          <cell r="C24" t="str">
            <v>2089899</v>
          </cell>
          <cell r="G24">
            <v>-27000</v>
          </cell>
        </row>
        <row r="25">
          <cell r="B25" t="str">
            <v>7121020600</v>
          </cell>
          <cell r="C25" t="str">
            <v>2099899</v>
          </cell>
          <cell r="G25">
            <v>-128400</v>
          </cell>
        </row>
        <row r="26">
          <cell r="B26" t="str">
            <v>7121020600</v>
          </cell>
          <cell r="C26" t="str">
            <v>2099899</v>
          </cell>
          <cell r="G26">
            <v>117900</v>
          </cell>
        </row>
        <row r="27">
          <cell r="B27" t="str">
            <v>7121020400</v>
          </cell>
          <cell r="C27" t="str">
            <v>2019899</v>
          </cell>
          <cell r="G27">
            <v>-7395600</v>
          </cell>
        </row>
        <row r="28">
          <cell r="B28" t="str">
            <v>7121020400</v>
          </cell>
          <cell r="C28" t="str">
            <v>2019899</v>
          </cell>
          <cell r="G28">
            <v>7420800</v>
          </cell>
        </row>
        <row r="29">
          <cell r="B29" t="str">
            <v>7121020400</v>
          </cell>
          <cell r="C29" t="str">
            <v>2029899</v>
          </cell>
          <cell r="G29">
            <v>-5583000</v>
          </cell>
        </row>
        <row r="30">
          <cell r="B30" t="str">
            <v>7121020400</v>
          </cell>
          <cell r="C30" t="str">
            <v>2029899</v>
          </cell>
          <cell r="G30">
            <v>6092100</v>
          </cell>
        </row>
        <row r="31">
          <cell r="B31" t="str">
            <v>7121020400</v>
          </cell>
          <cell r="C31" t="str">
            <v>2039899</v>
          </cell>
          <cell r="G31">
            <v>-268200</v>
          </cell>
        </row>
        <row r="32">
          <cell r="B32" t="str">
            <v>7121020400</v>
          </cell>
          <cell r="C32" t="str">
            <v>2039899</v>
          </cell>
          <cell r="G32">
            <v>298500</v>
          </cell>
        </row>
        <row r="33">
          <cell r="B33" t="str">
            <v>7121020400</v>
          </cell>
          <cell r="C33" t="str">
            <v>2049899</v>
          </cell>
          <cell r="G33">
            <v>-3198600</v>
          </cell>
        </row>
        <row r="34">
          <cell r="B34" t="str">
            <v>7121020400</v>
          </cell>
          <cell r="C34" t="str">
            <v>2049899</v>
          </cell>
          <cell r="G34">
            <v>3272700</v>
          </cell>
        </row>
        <row r="35">
          <cell r="B35" t="str">
            <v>7121020400</v>
          </cell>
          <cell r="C35" t="str">
            <v>2059899</v>
          </cell>
          <cell r="G35">
            <v>-26100</v>
          </cell>
        </row>
        <row r="36">
          <cell r="B36" t="str">
            <v>7121020400</v>
          </cell>
          <cell r="C36" t="str">
            <v>2059899</v>
          </cell>
          <cell r="G36">
            <v>22500</v>
          </cell>
        </row>
        <row r="37">
          <cell r="B37" t="str">
            <v>7121020400</v>
          </cell>
          <cell r="C37" t="str">
            <v>2069899</v>
          </cell>
          <cell r="G37">
            <v>-263400</v>
          </cell>
        </row>
        <row r="38">
          <cell r="B38" t="str">
            <v>7121020400</v>
          </cell>
          <cell r="C38" t="str">
            <v>2069899</v>
          </cell>
          <cell r="G38">
            <v>253800</v>
          </cell>
        </row>
        <row r="39">
          <cell r="B39" t="str">
            <v>7121020400</v>
          </cell>
          <cell r="C39" t="str">
            <v>2079899</v>
          </cell>
          <cell r="G39">
            <v>-425400</v>
          </cell>
        </row>
        <row r="40">
          <cell r="B40" t="str">
            <v>7121020400</v>
          </cell>
          <cell r="C40" t="str">
            <v>2079899</v>
          </cell>
          <cell r="G40">
            <v>405300</v>
          </cell>
        </row>
        <row r="41">
          <cell r="B41" t="str">
            <v>7121020400</v>
          </cell>
          <cell r="C41" t="str">
            <v>2099899</v>
          </cell>
          <cell r="G41">
            <v>-687900</v>
          </cell>
        </row>
        <row r="42">
          <cell r="B42" t="str">
            <v>7121020400</v>
          </cell>
          <cell r="C42" t="str">
            <v>2099899</v>
          </cell>
          <cell r="G42">
            <v>688500</v>
          </cell>
        </row>
        <row r="43">
          <cell r="B43" t="str">
            <v>7121020200</v>
          </cell>
          <cell r="C43" t="str">
            <v>2019899</v>
          </cell>
          <cell r="G43">
            <v>-33117900</v>
          </cell>
        </row>
        <row r="44">
          <cell r="B44" t="str">
            <v>7121020200</v>
          </cell>
          <cell r="C44" t="str">
            <v>2019899</v>
          </cell>
          <cell r="G44">
            <v>34767000</v>
          </cell>
        </row>
        <row r="45">
          <cell r="B45" t="str">
            <v>7121020200</v>
          </cell>
          <cell r="C45" t="str">
            <v>2029899</v>
          </cell>
          <cell r="G45">
            <v>-17676300</v>
          </cell>
        </row>
        <row r="46">
          <cell r="B46" t="str">
            <v>7121020200</v>
          </cell>
          <cell r="C46" t="str">
            <v>2029899</v>
          </cell>
          <cell r="G46">
            <v>19776000</v>
          </cell>
        </row>
        <row r="47">
          <cell r="B47" t="str">
            <v>7121020200</v>
          </cell>
          <cell r="C47" t="str">
            <v>2039899</v>
          </cell>
          <cell r="G47">
            <v>-262200</v>
          </cell>
        </row>
        <row r="48">
          <cell r="B48" t="str">
            <v>7121020200</v>
          </cell>
          <cell r="C48" t="str">
            <v>2039899</v>
          </cell>
          <cell r="G48">
            <v>267300</v>
          </cell>
        </row>
        <row r="49">
          <cell r="B49" t="str">
            <v>7121020200</v>
          </cell>
          <cell r="C49" t="str">
            <v>2049899</v>
          </cell>
          <cell r="G49">
            <v>-8149500</v>
          </cell>
        </row>
        <row r="50">
          <cell r="B50" t="str">
            <v>7121020200</v>
          </cell>
          <cell r="C50" t="str">
            <v>2049899</v>
          </cell>
          <cell r="G50">
            <v>8735100</v>
          </cell>
        </row>
        <row r="51">
          <cell r="B51" t="str">
            <v>7121020200</v>
          </cell>
          <cell r="C51" t="str">
            <v>2059899</v>
          </cell>
          <cell r="G51">
            <v>-549600</v>
          </cell>
        </row>
        <row r="52">
          <cell r="B52" t="str">
            <v>7121020200</v>
          </cell>
          <cell r="C52" t="str">
            <v>2059899</v>
          </cell>
          <cell r="G52">
            <v>589200</v>
          </cell>
        </row>
        <row r="53">
          <cell r="B53" t="str">
            <v>7121020200</v>
          </cell>
          <cell r="C53" t="str">
            <v>2069899</v>
          </cell>
          <cell r="G53">
            <v>-1667700</v>
          </cell>
        </row>
        <row r="54">
          <cell r="B54" t="str">
            <v>7121020200</v>
          </cell>
          <cell r="C54" t="str">
            <v>2069899</v>
          </cell>
          <cell r="G54">
            <v>1675500</v>
          </cell>
        </row>
        <row r="55">
          <cell r="B55" t="str">
            <v>7121020200</v>
          </cell>
          <cell r="C55" t="str">
            <v>2079899</v>
          </cell>
          <cell r="G55">
            <v>-1714200</v>
          </cell>
        </row>
        <row r="56">
          <cell r="B56" t="str">
            <v>7121020200</v>
          </cell>
          <cell r="C56" t="str">
            <v>2079899</v>
          </cell>
          <cell r="G56">
            <v>1718400</v>
          </cell>
        </row>
        <row r="57">
          <cell r="B57" t="str">
            <v>7121020200</v>
          </cell>
          <cell r="C57" t="str">
            <v>2089899</v>
          </cell>
          <cell r="G57">
            <v>-111600</v>
          </cell>
        </row>
        <row r="58">
          <cell r="B58" t="str">
            <v>7121020200</v>
          </cell>
          <cell r="C58" t="str">
            <v>2089899</v>
          </cell>
          <cell r="G58">
            <v>30300</v>
          </cell>
        </row>
        <row r="59">
          <cell r="B59" t="str">
            <v>7121020200</v>
          </cell>
          <cell r="C59" t="str">
            <v>2099899</v>
          </cell>
          <cell r="G59">
            <v>-2729400</v>
          </cell>
        </row>
        <row r="60">
          <cell r="B60" t="str">
            <v>7121020200</v>
          </cell>
          <cell r="C60" t="str">
            <v>2099899</v>
          </cell>
          <cell r="G60">
            <v>2783700</v>
          </cell>
        </row>
        <row r="61">
          <cell r="B61" t="str">
            <v>7121020100</v>
          </cell>
          <cell r="C61" t="str">
            <v>2019899</v>
          </cell>
          <cell r="G61">
            <v>-998100</v>
          </cell>
        </row>
        <row r="62">
          <cell r="B62" t="str">
            <v>7121020100</v>
          </cell>
          <cell r="C62" t="str">
            <v>2019899</v>
          </cell>
          <cell r="G62">
            <v>936000</v>
          </cell>
        </row>
        <row r="63">
          <cell r="B63" t="str">
            <v>7121020100</v>
          </cell>
          <cell r="C63" t="str">
            <v>2029899</v>
          </cell>
          <cell r="G63">
            <v>-668100</v>
          </cell>
        </row>
        <row r="64">
          <cell r="B64" t="str">
            <v>7121020100</v>
          </cell>
          <cell r="C64" t="str">
            <v>2029899</v>
          </cell>
          <cell r="G64">
            <v>578700</v>
          </cell>
        </row>
        <row r="65">
          <cell r="B65" t="str">
            <v>7121020100</v>
          </cell>
          <cell r="C65" t="str">
            <v>2049899</v>
          </cell>
          <cell r="G65">
            <v>-726300</v>
          </cell>
        </row>
        <row r="66">
          <cell r="B66" t="str">
            <v>7121020100</v>
          </cell>
          <cell r="C66" t="str">
            <v>2049899</v>
          </cell>
          <cell r="G66">
            <v>682800</v>
          </cell>
        </row>
        <row r="67">
          <cell r="B67" t="str">
            <v>7121020100</v>
          </cell>
          <cell r="C67" t="str">
            <v>2079899</v>
          </cell>
          <cell r="G67">
            <v>-196800</v>
          </cell>
        </row>
        <row r="68">
          <cell r="B68" t="str">
            <v>7121020100</v>
          </cell>
          <cell r="C68" t="str">
            <v>2079899</v>
          </cell>
          <cell r="G68">
            <v>198600</v>
          </cell>
        </row>
        <row r="69">
          <cell r="B69" t="str">
            <v>7121020000</v>
          </cell>
          <cell r="C69" t="str">
            <v>2019899</v>
          </cell>
          <cell r="G69">
            <v>-2732100</v>
          </cell>
        </row>
        <row r="70">
          <cell r="B70" t="str">
            <v>7121020000</v>
          </cell>
          <cell r="C70" t="str">
            <v>2019899</v>
          </cell>
          <cell r="G70">
            <v>2646600</v>
          </cell>
        </row>
        <row r="71">
          <cell r="B71" t="str">
            <v>7121020000</v>
          </cell>
          <cell r="C71" t="str">
            <v>2029899</v>
          </cell>
          <cell r="G71">
            <v>-1233000</v>
          </cell>
        </row>
        <row r="72">
          <cell r="B72" t="str">
            <v>7121020000</v>
          </cell>
          <cell r="C72" t="str">
            <v>2029899</v>
          </cell>
          <cell r="G72">
            <v>1155900</v>
          </cell>
        </row>
        <row r="73">
          <cell r="B73" t="str">
            <v>7121020000</v>
          </cell>
          <cell r="C73" t="str">
            <v>2049899</v>
          </cell>
          <cell r="G73">
            <v>-463200</v>
          </cell>
        </row>
        <row r="74">
          <cell r="B74" t="str">
            <v>7121020000</v>
          </cell>
          <cell r="C74" t="str">
            <v>2049899</v>
          </cell>
          <cell r="G74">
            <v>465300</v>
          </cell>
        </row>
        <row r="75">
          <cell r="B75" t="str">
            <v>7121020000</v>
          </cell>
          <cell r="C75" t="str">
            <v>2099899</v>
          </cell>
          <cell r="G75">
            <v>-752400</v>
          </cell>
        </row>
        <row r="76">
          <cell r="B76" t="str">
            <v>7121020000</v>
          </cell>
          <cell r="C76" t="str">
            <v>2099899</v>
          </cell>
          <cell r="G76">
            <v>721800</v>
          </cell>
        </row>
        <row r="77">
          <cell r="B77" t="str">
            <v>7121000400</v>
          </cell>
          <cell r="C77" t="str">
            <v>2019899</v>
          </cell>
          <cell r="G77">
            <v>-4556000</v>
          </cell>
        </row>
        <row r="78">
          <cell r="B78" t="str">
            <v>7121000400</v>
          </cell>
          <cell r="C78" t="str">
            <v>2019899</v>
          </cell>
          <cell r="G78">
            <v>5113200</v>
          </cell>
        </row>
        <row r="79">
          <cell r="B79" t="str">
            <v>7121000400</v>
          </cell>
          <cell r="C79" t="str">
            <v>2029899</v>
          </cell>
          <cell r="G79">
            <v>-4551600</v>
          </cell>
        </row>
        <row r="80">
          <cell r="B80" t="str">
            <v>7121000400</v>
          </cell>
          <cell r="C80" t="str">
            <v>2029899</v>
          </cell>
          <cell r="G80">
            <v>4868200</v>
          </cell>
        </row>
        <row r="81">
          <cell r="B81" t="str">
            <v>7121000400</v>
          </cell>
          <cell r="C81" t="str">
            <v>2039899</v>
          </cell>
          <cell r="G81">
            <v>-85800</v>
          </cell>
        </row>
        <row r="82">
          <cell r="B82" t="str">
            <v>7121000400</v>
          </cell>
          <cell r="C82" t="str">
            <v>2039899</v>
          </cell>
          <cell r="G82">
            <v>81200</v>
          </cell>
        </row>
        <row r="83">
          <cell r="B83" t="str">
            <v>7121000400</v>
          </cell>
          <cell r="C83" t="str">
            <v>2049899</v>
          </cell>
          <cell r="G83">
            <v>-2426600</v>
          </cell>
        </row>
        <row r="84">
          <cell r="B84" t="str">
            <v>7121000400</v>
          </cell>
          <cell r="C84" t="str">
            <v>2049899</v>
          </cell>
          <cell r="G84">
            <v>2493800</v>
          </cell>
        </row>
        <row r="85">
          <cell r="B85" t="str">
            <v>7121000400</v>
          </cell>
          <cell r="C85" t="str">
            <v>2079899</v>
          </cell>
          <cell r="G85">
            <v>-135600</v>
          </cell>
        </row>
        <row r="86">
          <cell r="B86" t="str">
            <v>7121000400</v>
          </cell>
          <cell r="C86" t="str">
            <v>2079899</v>
          </cell>
          <cell r="G86">
            <v>135800</v>
          </cell>
        </row>
        <row r="87">
          <cell r="B87" t="str">
            <v>7121000400</v>
          </cell>
          <cell r="C87" t="str">
            <v>2089899</v>
          </cell>
          <cell r="G87">
            <v>-16800</v>
          </cell>
        </row>
        <row r="88">
          <cell r="B88" t="str">
            <v>7121000400</v>
          </cell>
          <cell r="C88" t="str">
            <v>2099899</v>
          </cell>
          <cell r="G88">
            <v>-662000</v>
          </cell>
        </row>
        <row r="89">
          <cell r="B89" t="str">
            <v>7121000400</v>
          </cell>
          <cell r="C89" t="str">
            <v>2099899</v>
          </cell>
          <cell r="G89">
            <v>684600</v>
          </cell>
        </row>
        <row r="90">
          <cell r="B90" t="str">
            <v>7121000300</v>
          </cell>
          <cell r="C90" t="str">
            <v>2019899</v>
          </cell>
          <cell r="G90">
            <v>-2053400</v>
          </cell>
        </row>
        <row r="91">
          <cell r="B91" t="str">
            <v>7121000300</v>
          </cell>
          <cell r="C91" t="str">
            <v>2019899</v>
          </cell>
          <cell r="G91">
            <v>2317400</v>
          </cell>
        </row>
        <row r="92">
          <cell r="B92" t="str">
            <v>7121000300</v>
          </cell>
          <cell r="C92" t="str">
            <v>2029899</v>
          </cell>
          <cell r="G92">
            <v>-256600</v>
          </cell>
        </row>
        <row r="93">
          <cell r="B93" t="str">
            <v>7121000300</v>
          </cell>
          <cell r="C93" t="str">
            <v>2029899</v>
          </cell>
          <cell r="G93">
            <v>266000</v>
          </cell>
        </row>
        <row r="94">
          <cell r="B94" t="str">
            <v>7121000300</v>
          </cell>
          <cell r="C94" t="str">
            <v>2049899</v>
          </cell>
          <cell r="G94">
            <v>-327200</v>
          </cell>
        </row>
        <row r="95">
          <cell r="B95" t="str">
            <v>7121000300</v>
          </cell>
          <cell r="C95" t="str">
            <v>2049899</v>
          </cell>
          <cell r="G95">
            <v>337400</v>
          </cell>
        </row>
        <row r="96">
          <cell r="B96" t="str">
            <v>7121000300</v>
          </cell>
          <cell r="C96" t="str">
            <v>2069899</v>
          </cell>
          <cell r="G96">
            <v>-35800</v>
          </cell>
        </row>
        <row r="97">
          <cell r="B97" t="str">
            <v>7121000300</v>
          </cell>
          <cell r="C97" t="str">
            <v>2069899</v>
          </cell>
          <cell r="G97">
            <v>28800</v>
          </cell>
        </row>
        <row r="98">
          <cell r="B98" t="str">
            <v>7121000300</v>
          </cell>
          <cell r="C98" t="str">
            <v>2099899</v>
          </cell>
          <cell r="G98">
            <v>-225400</v>
          </cell>
        </row>
        <row r="99">
          <cell r="B99" t="str">
            <v>7121000300</v>
          </cell>
          <cell r="C99" t="str">
            <v>2099899</v>
          </cell>
          <cell r="G99">
            <v>236600</v>
          </cell>
        </row>
        <row r="100">
          <cell r="B100" t="str">
            <v>7121000200</v>
          </cell>
          <cell r="C100" t="str">
            <v>2019899</v>
          </cell>
          <cell r="G100">
            <v>-6373000</v>
          </cell>
        </row>
        <row r="101">
          <cell r="B101" t="str">
            <v>7121000200</v>
          </cell>
          <cell r="C101" t="str">
            <v>2019899</v>
          </cell>
          <cell r="G101">
            <v>7422400</v>
          </cell>
        </row>
        <row r="102">
          <cell r="B102" t="str">
            <v>7121000200</v>
          </cell>
          <cell r="C102" t="str">
            <v>2029899</v>
          </cell>
          <cell r="G102">
            <v>-3921800</v>
          </cell>
        </row>
        <row r="103">
          <cell r="B103" t="str">
            <v>7121000200</v>
          </cell>
          <cell r="C103" t="str">
            <v>2029899</v>
          </cell>
          <cell r="G103">
            <v>4144600</v>
          </cell>
        </row>
        <row r="104">
          <cell r="B104" t="str">
            <v>7121000200</v>
          </cell>
          <cell r="C104" t="str">
            <v>2039899</v>
          </cell>
          <cell r="G104">
            <v>-81200</v>
          </cell>
        </row>
        <row r="105">
          <cell r="B105" t="str">
            <v>7121000200</v>
          </cell>
          <cell r="C105" t="str">
            <v>2039899</v>
          </cell>
          <cell r="G105">
            <v>85400</v>
          </cell>
        </row>
        <row r="106">
          <cell r="B106" t="str">
            <v>7121000200</v>
          </cell>
          <cell r="C106" t="str">
            <v>2049899</v>
          </cell>
          <cell r="G106">
            <v>-1791600</v>
          </cell>
        </row>
        <row r="107">
          <cell r="B107" t="str">
            <v>7121000200</v>
          </cell>
          <cell r="C107" t="str">
            <v>2049899</v>
          </cell>
          <cell r="G107">
            <v>1861200</v>
          </cell>
        </row>
        <row r="108">
          <cell r="B108" t="str">
            <v>7121000200</v>
          </cell>
          <cell r="C108" t="str">
            <v>2079899</v>
          </cell>
          <cell r="G108">
            <v>-77800</v>
          </cell>
        </row>
        <row r="109">
          <cell r="B109" t="str">
            <v>7121000200</v>
          </cell>
          <cell r="C109" t="str">
            <v>2079899</v>
          </cell>
          <cell r="G109">
            <v>65600</v>
          </cell>
        </row>
        <row r="110">
          <cell r="B110" t="str">
            <v>7121000200</v>
          </cell>
          <cell r="C110" t="str">
            <v>2089899</v>
          </cell>
          <cell r="G110">
            <v>-5200</v>
          </cell>
        </row>
        <row r="111">
          <cell r="B111" t="str">
            <v>7121000200</v>
          </cell>
          <cell r="C111" t="str">
            <v>2089899</v>
          </cell>
          <cell r="G111">
            <v>5200</v>
          </cell>
        </row>
        <row r="112">
          <cell r="B112" t="str">
            <v>7121000200</v>
          </cell>
          <cell r="C112" t="str">
            <v>2099899</v>
          </cell>
          <cell r="G112">
            <v>-686600</v>
          </cell>
        </row>
        <row r="113">
          <cell r="B113" t="str">
            <v>7121000200</v>
          </cell>
          <cell r="C113" t="str">
            <v>2099899</v>
          </cell>
          <cell r="G113">
            <v>688800</v>
          </cell>
        </row>
        <row r="114">
          <cell r="B114" t="str">
            <v>7121000100</v>
          </cell>
          <cell r="C114" t="str">
            <v>2019899</v>
          </cell>
          <cell r="G114">
            <v>-1686200</v>
          </cell>
        </row>
        <row r="115">
          <cell r="B115" t="str">
            <v>7121000100</v>
          </cell>
          <cell r="C115" t="str">
            <v>2019899</v>
          </cell>
          <cell r="G115">
            <v>1878800</v>
          </cell>
        </row>
        <row r="116">
          <cell r="B116" t="str">
            <v>7121000100</v>
          </cell>
          <cell r="C116" t="str">
            <v>2029899</v>
          </cell>
          <cell r="G116">
            <v>-366600</v>
          </cell>
        </row>
        <row r="117">
          <cell r="B117" t="str">
            <v>7121000100</v>
          </cell>
          <cell r="C117" t="str">
            <v>2029899</v>
          </cell>
          <cell r="G117">
            <v>386000</v>
          </cell>
        </row>
        <row r="118">
          <cell r="B118" t="str">
            <v>7121000100</v>
          </cell>
          <cell r="C118" t="str">
            <v>2049899</v>
          </cell>
          <cell r="G118">
            <v>-302000</v>
          </cell>
        </row>
        <row r="119">
          <cell r="B119" t="str">
            <v>7121000100</v>
          </cell>
          <cell r="C119" t="str">
            <v>2049899</v>
          </cell>
          <cell r="G119">
            <v>309000</v>
          </cell>
        </row>
        <row r="120">
          <cell r="B120" t="str">
            <v>7121000100</v>
          </cell>
          <cell r="C120" t="str">
            <v>2069899</v>
          </cell>
          <cell r="G120">
            <v>-46000</v>
          </cell>
        </row>
        <row r="121">
          <cell r="B121" t="str">
            <v>7121000100</v>
          </cell>
          <cell r="C121" t="str">
            <v>2069899</v>
          </cell>
          <cell r="G121">
            <v>41000</v>
          </cell>
        </row>
        <row r="122">
          <cell r="B122" t="str">
            <v>7121000100</v>
          </cell>
          <cell r="C122" t="str">
            <v>2099899</v>
          </cell>
          <cell r="G122">
            <v>-257800</v>
          </cell>
        </row>
        <row r="123">
          <cell r="B123" t="str">
            <v>7121000100</v>
          </cell>
          <cell r="C123" t="str">
            <v>2099899</v>
          </cell>
          <cell r="G123">
            <v>273400</v>
          </cell>
        </row>
        <row r="124">
          <cell r="B124" t="str">
            <v>7121000000</v>
          </cell>
          <cell r="C124" t="str">
            <v>2019899</v>
          </cell>
          <cell r="G124">
            <v>-499400</v>
          </cell>
        </row>
        <row r="125">
          <cell r="B125" t="str">
            <v>7121000000</v>
          </cell>
          <cell r="C125" t="str">
            <v>2019899</v>
          </cell>
          <cell r="G125">
            <v>548800</v>
          </cell>
        </row>
        <row r="126">
          <cell r="B126" t="str">
            <v>7121000000</v>
          </cell>
          <cell r="C126" t="str">
            <v>2029899</v>
          </cell>
          <cell r="G126">
            <v>-10200</v>
          </cell>
        </row>
        <row r="127">
          <cell r="B127" t="str">
            <v>7121000000</v>
          </cell>
          <cell r="C127" t="str">
            <v>2029899</v>
          </cell>
          <cell r="G127">
            <v>8800</v>
          </cell>
        </row>
        <row r="128">
          <cell r="B128" t="str">
            <v>7121000000</v>
          </cell>
          <cell r="C128" t="str">
            <v>2049899</v>
          </cell>
          <cell r="G128">
            <v>-1000</v>
          </cell>
        </row>
        <row r="129">
          <cell r="B129" t="str">
            <v>7121000000</v>
          </cell>
          <cell r="C129" t="str">
            <v>2049899</v>
          </cell>
          <cell r="G129">
            <v>1200</v>
          </cell>
        </row>
        <row r="130">
          <cell r="B130" t="str">
            <v>7121000000</v>
          </cell>
          <cell r="C130" t="str">
            <v>2069899</v>
          </cell>
          <cell r="G130">
            <v>-80200</v>
          </cell>
        </row>
        <row r="131">
          <cell r="B131" t="str">
            <v>7121000000</v>
          </cell>
          <cell r="C131" t="str">
            <v>2069899</v>
          </cell>
          <cell r="G131">
            <v>86600</v>
          </cell>
        </row>
        <row r="132">
          <cell r="B132" t="str">
            <v>7121000000</v>
          </cell>
          <cell r="C132" t="str">
            <v>2079899</v>
          </cell>
          <cell r="G132">
            <v>-87600</v>
          </cell>
        </row>
        <row r="133">
          <cell r="B133" t="str">
            <v>7121000000</v>
          </cell>
          <cell r="C133" t="str">
            <v>2079899</v>
          </cell>
          <cell r="G133">
            <v>93800</v>
          </cell>
        </row>
        <row r="134">
          <cell r="B134" t="str">
            <v>7120900000</v>
          </cell>
          <cell r="C134" t="str">
            <v>1029899</v>
          </cell>
          <cell r="G134">
            <v>2</v>
          </cell>
        </row>
        <row r="135">
          <cell r="B135" t="str">
            <v>7120400009</v>
          </cell>
          <cell r="C135" t="str">
            <v>1029899</v>
          </cell>
          <cell r="G135">
            <v>-14788068</v>
          </cell>
        </row>
        <row r="136">
          <cell r="B136" t="str">
            <v>7120400009</v>
          </cell>
          <cell r="C136" t="str">
            <v>1029899</v>
          </cell>
          <cell r="G136">
            <v>49444116</v>
          </cell>
        </row>
        <row r="137">
          <cell r="B137" t="str">
            <v>7120200009</v>
          </cell>
          <cell r="C137" t="str">
            <v>1029899</v>
          </cell>
          <cell r="G137">
            <v>-2970525</v>
          </cell>
        </row>
        <row r="138">
          <cell r="B138" t="str">
            <v>7120200009</v>
          </cell>
          <cell r="C138" t="str">
            <v>1029899</v>
          </cell>
          <cell r="G138">
            <v>12890252</v>
          </cell>
        </row>
        <row r="139">
          <cell r="B139" t="str">
            <v>7091020600</v>
          </cell>
          <cell r="C139" t="str">
            <v>2019999</v>
          </cell>
          <cell r="G139">
            <v>60505</v>
          </cell>
        </row>
        <row r="140">
          <cell r="B140" t="str">
            <v>7091020600</v>
          </cell>
          <cell r="C140" t="str">
            <v>2029999</v>
          </cell>
          <cell r="G140">
            <v>74441</v>
          </cell>
        </row>
        <row r="141">
          <cell r="B141" t="str">
            <v>7091020600</v>
          </cell>
          <cell r="C141" t="str">
            <v>2039999</v>
          </cell>
          <cell r="G141">
            <v>36</v>
          </cell>
        </row>
        <row r="142">
          <cell r="B142" t="str">
            <v>7091020600</v>
          </cell>
          <cell r="C142" t="str">
            <v>2049999</v>
          </cell>
          <cell r="G142">
            <v>20805</v>
          </cell>
        </row>
        <row r="143">
          <cell r="B143" t="str">
            <v>7091020600</v>
          </cell>
          <cell r="C143" t="str">
            <v>2059999</v>
          </cell>
          <cell r="G143">
            <v>396</v>
          </cell>
        </row>
        <row r="144">
          <cell r="B144" t="str">
            <v>7091020400</v>
          </cell>
          <cell r="C144" t="str">
            <v>2019999</v>
          </cell>
          <cell r="G144">
            <v>-462</v>
          </cell>
        </row>
        <row r="145">
          <cell r="B145" t="str">
            <v>7091020400</v>
          </cell>
          <cell r="C145" t="str">
            <v>2019999</v>
          </cell>
          <cell r="G145">
            <v>595053</v>
          </cell>
        </row>
        <row r="146">
          <cell r="B146" t="str">
            <v>7091020400</v>
          </cell>
          <cell r="C146" t="str">
            <v>2029999</v>
          </cell>
          <cell r="G146">
            <v>-19250</v>
          </cell>
        </row>
        <row r="147">
          <cell r="B147" t="str">
            <v>7091020400</v>
          </cell>
          <cell r="C147" t="str">
            <v>2029999</v>
          </cell>
          <cell r="G147">
            <v>481808</v>
          </cell>
        </row>
        <row r="148">
          <cell r="B148" t="str">
            <v>7091020400</v>
          </cell>
          <cell r="C148" t="str">
            <v>2039999</v>
          </cell>
          <cell r="G148">
            <v>585</v>
          </cell>
        </row>
        <row r="149">
          <cell r="B149" t="str">
            <v>7091020400</v>
          </cell>
          <cell r="C149" t="str">
            <v>2049999</v>
          </cell>
          <cell r="G149">
            <v>-9790</v>
          </cell>
        </row>
        <row r="150">
          <cell r="B150" t="str">
            <v>7091020400</v>
          </cell>
          <cell r="C150" t="str">
            <v>2049999</v>
          </cell>
          <cell r="G150">
            <v>2091165</v>
          </cell>
        </row>
        <row r="151">
          <cell r="B151" t="str">
            <v>7091020400</v>
          </cell>
          <cell r="C151" t="str">
            <v>2059999</v>
          </cell>
          <cell r="G151">
            <v>-468</v>
          </cell>
        </row>
        <row r="152">
          <cell r="B152" t="str">
            <v>7091020400</v>
          </cell>
          <cell r="C152" t="str">
            <v>2099999</v>
          </cell>
          <cell r="G152">
            <v>-11620</v>
          </cell>
        </row>
        <row r="153">
          <cell r="B153" t="str">
            <v>7091020400</v>
          </cell>
          <cell r="C153" t="str">
            <v>2099999</v>
          </cell>
          <cell r="G153">
            <v>78767</v>
          </cell>
        </row>
        <row r="154">
          <cell r="B154" t="str">
            <v>7091020200</v>
          </cell>
          <cell r="C154" t="str">
            <v>2019999</v>
          </cell>
          <cell r="G154">
            <v>-7241</v>
          </cell>
        </row>
        <row r="155">
          <cell r="B155" t="str">
            <v>7091020200</v>
          </cell>
          <cell r="C155" t="str">
            <v>2019999</v>
          </cell>
          <cell r="G155">
            <v>1354304</v>
          </cell>
        </row>
        <row r="156">
          <cell r="B156" t="str">
            <v>7091020200</v>
          </cell>
          <cell r="C156" t="str">
            <v>2029999</v>
          </cell>
          <cell r="G156">
            <v>-468</v>
          </cell>
        </row>
        <row r="157">
          <cell r="B157" t="str">
            <v>7091020200</v>
          </cell>
          <cell r="C157" t="str">
            <v>2029999</v>
          </cell>
          <cell r="G157">
            <v>458490</v>
          </cell>
        </row>
        <row r="158">
          <cell r="B158" t="str">
            <v>7091020200</v>
          </cell>
          <cell r="C158" t="str">
            <v>2039999</v>
          </cell>
          <cell r="G158">
            <v>4451</v>
          </cell>
        </row>
        <row r="159">
          <cell r="B159" t="str">
            <v>7091020200</v>
          </cell>
          <cell r="C159" t="str">
            <v>2049999</v>
          </cell>
          <cell r="G159">
            <v>-5440</v>
          </cell>
        </row>
        <row r="160">
          <cell r="B160" t="str">
            <v>7091020200</v>
          </cell>
          <cell r="C160" t="str">
            <v>2049999</v>
          </cell>
          <cell r="G160">
            <v>635314</v>
          </cell>
        </row>
        <row r="161">
          <cell r="B161" t="str">
            <v>7091020200</v>
          </cell>
          <cell r="C161" t="str">
            <v>2059999</v>
          </cell>
          <cell r="G161">
            <v>31410</v>
          </cell>
        </row>
        <row r="162">
          <cell r="B162" t="str">
            <v>7091020200</v>
          </cell>
          <cell r="C162" t="str">
            <v>2069999</v>
          </cell>
          <cell r="G162">
            <v>159300</v>
          </cell>
        </row>
        <row r="163">
          <cell r="B163" t="str">
            <v>7091020200</v>
          </cell>
          <cell r="C163" t="str">
            <v>2099999</v>
          </cell>
          <cell r="G163">
            <v>-25160</v>
          </cell>
        </row>
        <row r="164">
          <cell r="B164" t="str">
            <v>7091020200</v>
          </cell>
          <cell r="C164" t="str">
            <v>2099999</v>
          </cell>
          <cell r="G164">
            <v>200682</v>
          </cell>
        </row>
        <row r="165">
          <cell r="B165" t="str">
            <v>7091020100</v>
          </cell>
          <cell r="C165" t="str">
            <v>2019999</v>
          </cell>
          <cell r="G165">
            <v>6496</v>
          </cell>
        </row>
        <row r="166">
          <cell r="B166" t="str">
            <v>7091020100</v>
          </cell>
          <cell r="C166" t="str">
            <v>2049999</v>
          </cell>
          <cell r="G166">
            <v>306789</v>
          </cell>
        </row>
        <row r="167">
          <cell r="B167" t="str">
            <v>7091020000</v>
          </cell>
          <cell r="C167" t="str">
            <v>2019999</v>
          </cell>
          <cell r="G167">
            <v>3570</v>
          </cell>
        </row>
        <row r="168">
          <cell r="B168" t="str">
            <v>7091020000</v>
          </cell>
          <cell r="C168" t="str">
            <v>2029999</v>
          </cell>
          <cell r="G168">
            <v>7330</v>
          </cell>
        </row>
        <row r="169">
          <cell r="B169" t="str">
            <v>7091020000</v>
          </cell>
          <cell r="C169" t="str">
            <v>2049999</v>
          </cell>
          <cell r="G169">
            <v>30030</v>
          </cell>
        </row>
        <row r="170">
          <cell r="B170" t="str">
            <v>7091020000</v>
          </cell>
          <cell r="C170" t="str">
            <v>2099999</v>
          </cell>
          <cell r="G170">
            <v>-10800</v>
          </cell>
        </row>
        <row r="171">
          <cell r="B171" t="str">
            <v>7091020000</v>
          </cell>
          <cell r="C171" t="str">
            <v>2099999</v>
          </cell>
          <cell r="G171">
            <v>53784</v>
          </cell>
        </row>
        <row r="172">
          <cell r="B172" t="str">
            <v>7091000400</v>
          </cell>
          <cell r="C172" t="str">
            <v>2019999</v>
          </cell>
          <cell r="G172">
            <v>110839</v>
          </cell>
        </row>
        <row r="173">
          <cell r="B173" t="str">
            <v>7091000400</v>
          </cell>
          <cell r="C173" t="str">
            <v>2029999</v>
          </cell>
          <cell r="G173">
            <v>758951</v>
          </cell>
        </row>
        <row r="174">
          <cell r="B174" t="str">
            <v>7091000400</v>
          </cell>
          <cell r="C174" t="str">
            <v>2049999</v>
          </cell>
          <cell r="G174">
            <v>-2216</v>
          </cell>
        </row>
        <row r="175">
          <cell r="B175" t="str">
            <v>7091000400</v>
          </cell>
          <cell r="C175" t="str">
            <v>2049999</v>
          </cell>
          <cell r="G175">
            <v>790636</v>
          </cell>
        </row>
        <row r="176">
          <cell r="B176" t="str">
            <v>7091000400</v>
          </cell>
          <cell r="C176" t="str">
            <v>2099999</v>
          </cell>
          <cell r="G176">
            <v>-89487</v>
          </cell>
        </row>
        <row r="177">
          <cell r="B177" t="str">
            <v>7091000400</v>
          </cell>
          <cell r="C177" t="str">
            <v>2099999</v>
          </cell>
          <cell r="G177">
            <v>449448</v>
          </cell>
        </row>
        <row r="178">
          <cell r="B178" t="str">
            <v>7091000300</v>
          </cell>
          <cell r="C178" t="str">
            <v>2019999</v>
          </cell>
          <cell r="G178">
            <v>-28</v>
          </cell>
        </row>
        <row r="179">
          <cell r="B179" t="str">
            <v>7091000300</v>
          </cell>
          <cell r="C179" t="str">
            <v>2019999</v>
          </cell>
          <cell r="G179">
            <v>73782</v>
          </cell>
        </row>
        <row r="180">
          <cell r="B180" t="str">
            <v>7091000300</v>
          </cell>
          <cell r="C180" t="str">
            <v>2049999</v>
          </cell>
          <cell r="G180">
            <v>148246</v>
          </cell>
        </row>
        <row r="181">
          <cell r="B181" t="str">
            <v>7091000200</v>
          </cell>
          <cell r="C181" t="str">
            <v>2019999</v>
          </cell>
          <cell r="G181">
            <v>26991</v>
          </cell>
        </row>
        <row r="182">
          <cell r="B182" t="str">
            <v>7091000200</v>
          </cell>
          <cell r="C182" t="str">
            <v>2029999</v>
          </cell>
          <cell r="G182">
            <v>-237</v>
          </cell>
        </row>
        <row r="183">
          <cell r="B183" t="str">
            <v>7091000200</v>
          </cell>
          <cell r="C183" t="str">
            <v>2029999</v>
          </cell>
          <cell r="G183">
            <v>749592</v>
          </cell>
        </row>
        <row r="184">
          <cell r="B184" t="str">
            <v>7091000200</v>
          </cell>
          <cell r="C184" t="str">
            <v>2049999</v>
          </cell>
          <cell r="G184">
            <v>-8655</v>
          </cell>
        </row>
        <row r="185">
          <cell r="B185" t="str">
            <v>7091000200</v>
          </cell>
          <cell r="C185" t="str">
            <v>2049999</v>
          </cell>
          <cell r="G185">
            <v>910913</v>
          </cell>
        </row>
        <row r="186">
          <cell r="B186" t="str">
            <v>7091000200</v>
          </cell>
          <cell r="C186" t="str">
            <v>2089999</v>
          </cell>
          <cell r="G186">
            <v>-1261</v>
          </cell>
        </row>
        <row r="187">
          <cell r="B187" t="str">
            <v>7091000200</v>
          </cell>
          <cell r="C187" t="str">
            <v>2099999</v>
          </cell>
          <cell r="G187">
            <v>-53985</v>
          </cell>
        </row>
        <row r="188">
          <cell r="B188" t="str">
            <v>7091000200</v>
          </cell>
          <cell r="C188" t="str">
            <v>2099999</v>
          </cell>
          <cell r="G188">
            <v>378261</v>
          </cell>
        </row>
        <row r="189">
          <cell r="B189" t="str">
            <v>7091000100</v>
          </cell>
          <cell r="C189" t="str">
            <v>2019999</v>
          </cell>
          <cell r="G189">
            <v>40735</v>
          </cell>
        </row>
        <row r="190">
          <cell r="B190" t="str">
            <v>7091000100</v>
          </cell>
          <cell r="C190" t="str">
            <v>2029999</v>
          </cell>
          <cell r="G190">
            <v>8520</v>
          </cell>
        </row>
        <row r="191">
          <cell r="B191" t="str">
            <v>7091000100</v>
          </cell>
          <cell r="C191" t="str">
            <v>2049999</v>
          </cell>
          <cell r="G191">
            <v>47019</v>
          </cell>
        </row>
        <row r="192">
          <cell r="B192" t="str">
            <v>7091000000</v>
          </cell>
          <cell r="C192" t="str">
            <v>2019999</v>
          </cell>
          <cell r="G192">
            <v>47134</v>
          </cell>
        </row>
        <row r="193">
          <cell r="B193" t="str">
            <v>7011020600</v>
          </cell>
          <cell r="C193" t="str">
            <v>2019999</v>
          </cell>
          <cell r="G193">
            <v>-1801432</v>
          </cell>
        </row>
        <row r="194">
          <cell r="B194" t="str">
            <v>7011020600</v>
          </cell>
          <cell r="C194" t="str">
            <v>2029999</v>
          </cell>
          <cell r="G194">
            <v>-4372440</v>
          </cell>
        </row>
        <row r="195">
          <cell r="B195" t="str">
            <v>7011020600</v>
          </cell>
          <cell r="C195" t="str">
            <v>2029999</v>
          </cell>
          <cell r="G195">
            <v>664</v>
          </cell>
        </row>
        <row r="196">
          <cell r="B196" t="str">
            <v>7011020600</v>
          </cell>
          <cell r="C196" t="str">
            <v>2039999</v>
          </cell>
          <cell r="G196">
            <v>-29160</v>
          </cell>
        </row>
        <row r="197">
          <cell r="B197" t="str">
            <v>7011020600</v>
          </cell>
          <cell r="C197" t="str">
            <v>2049999</v>
          </cell>
          <cell r="G197">
            <v>-488704</v>
          </cell>
        </row>
        <row r="198">
          <cell r="B198" t="str">
            <v>7011020600</v>
          </cell>
          <cell r="C198" t="str">
            <v>2059999</v>
          </cell>
          <cell r="G198">
            <v>-20584</v>
          </cell>
        </row>
        <row r="199">
          <cell r="B199" t="str">
            <v>7011020600</v>
          </cell>
          <cell r="C199" t="str">
            <v>2059999</v>
          </cell>
          <cell r="G199">
            <v>7968</v>
          </cell>
        </row>
        <row r="200">
          <cell r="B200" t="str">
            <v>7011020600</v>
          </cell>
          <cell r="C200" t="str">
            <v>2069999</v>
          </cell>
          <cell r="G200">
            <v>-42496</v>
          </cell>
        </row>
        <row r="201">
          <cell r="B201" t="str">
            <v>7011020600</v>
          </cell>
          <cell r="C201" t="str">
            <v>2079999</v>
          </cell>
          <cell r="G201">
            <v>-2145026</v>
          </cell>
        </row>
        <row r="202">
          <cell r="B202" t="str">
            <v>7011020600</v>
          </cell>
          <cell r="C202" t="str">
            <v>2099999</v>
          </cell>
          <cell r="G202">
            <v>-99144</v>
          </cell>
        </row>
        <row r="203">
          <cell r="B203" t="str">
            <v>7011020400</v>
          </cell>
          <cell r="C203" t="str">
            <v>2019999</v>
          </cell>
          <cell r="G203">
            <v>-24821440</v>
          </cell>
        </row>
        <row r="204">
          <cell r="B204" t="str">
            <v>7011020400</v>
          </cell>
          <cell r="C204" t="str">
            <v>2029999</v>
          </cell>
          <cell r="G204">
            <v>-21125664</v>
          </cell>
        </row>
        <row r="205">
          <cell r="B205" t="str">
            <v>7011020400</v>
          </cell>
          <cell r="C205" t="str">
            <v>2039999</v>
          </cell>
          <cell r="G205">
            <v>-194502</v>
          </cell>
        </row>
        <row r="206">
          <cell r="B206" t="str">
            <v>7011020400</v>
          </cell>
          <cell r="C206" t="str">
            <v>2039999</v>
          </cell>
          <cell r="G206">
            <v>7578</v>
          </cell>
        </row>
        <row r="207">
          <cell r="B207" t="str">
            <v>7011020400</v>
          </cell>
          <cell r="C207" t="str">
            <v>2049999</v>
          </cell>
          <cell r="G207">
            <v>-17872064</v>
          </cell>
        </row>
        <row r="208">
          <cell r="B208" t="str">
            <v>7011020400</v>
          </cell>
          <cell r="C208" t="str">
            <v>2059999</v>
          </cell>
          <cell r="G208">
            <v>-63504</v>
          </cell>
        </row>
        <row r="209">
          <cell r="B209" t="str">
            <v>7011020400</v>
          </cell>
          <cell r="C209" t="str">
            <v>2059999</v>
          </cell>
          <cell r="G209">
            <v>9408</v>
          </cell>
        </row>
        <row r="210">
          <cell r="B210" t="str">
            <v>7011020400</v>
          </cell>
          <cell r="C210" t="str">
            <v>2069999</v>
          </cell>
          <cell r="G210">
            <v>-359856</v>
          </cell>
        </row>
        <row r="211">
          <cell r="B211" t="str">
            <v>7011020400</v>
          </cell>
          <cell r="C211" t="str">
            <v>2079999</v>
          </cell>
          <cell r="G211">
            <v>-502971</v>
          </cell>
        </row>
        <row r="212">
          <cell r="B212" t="str">
            <v>7011020400</v>
          </cell>
          <cell r="C212" t="str">
            <v>2099999</v>
          </cell>
          <cell r="G212">
            <v>-1281524</v>
          </cell>
        </row>
        <row r="213">
          <cell r="B213" t="str">
            <v>7011020400</v>
          </cell>
          <cell r="C213" t="str">
            <v>2109999</v>
          </cell>
          <cell r="G213">
            <v>-459900</v>
          </cell>
        </row>
        <row r="214">
          <cell r="B214" t="str">
            <v>7011020200</v>
          </cell>
          <cell r="C214" t="str">
            <v>2019999</v>
          </cell>
          <cell r="G214">
            <v>-42760875</v>
          </cell>
        </row>
        <row r="215">
          <cell r="B215" t="str">
            <v>7011020200</v>
          </cell>
          <cell r="C215" t="str">
            <v>2029999</v>
          </cell>
          <cell r="G215">
            <v>-21404829</v>
          </cell>
        </row>
        <row r="216">
          <cell r="B216" t="str">
            <v>7011020200</v>
          </cell>
          <cell r="C216" t="str">
            <v>2039999</v>
          </cell>
          <cell r="G216">
            <v>-122356</v>
          </cell>
        </row>
        <row r="217">
          <cell r="B217" t="str">
            <v>7011020200</v>
          </cell>
          <cell r="C217" t="str">
            <v>2049999</v>
          </cell>
          <cell r="G217">
            <v>-11372802</v>
          </cell>
        </row>
        <row r="218">
          <cell r="B218" t="str">
            <v>7011020200</v>
          </cell>
          <cell r="C218" t="str">
            <v>2059999</v>
          </cell>
          <cell r="G218">
            <v>-484194</v>
          </cell>
        </row>
        <row r="219">
          <cell r="B219" t="str">
            <v>7011020200</v>
          </cell>
          <cell r="C219" t="str">
            <v>2069999</v>
          </cell>
          <cell r="G219">
            <v>-1903446</v>
          </cell>
        </row>
        <row r="220">
          <cell r="B220" t="str">
            <v>7011020200</v>
          </cell>
          <cell r="C220" t="str">
            <v>2079999</v>
          </cell>
          <cell r="G220">
            <v>-1560174</v>
          </cell>
        </row>
        <row r="221">
          <cell r="B221" t="str">
            <v>7011020200</v>
          </cell>
          <cell r="C221" t="str">
            <v>2089999</v>
          </cell>
          <cell r="G221">
            <v>-94380</v>
          </cell>
        </row>
        <row r="222">
          <cell r="B222" t="str">
            <v>7011020200</v>
          </cell>
          <cell r="C222" t="str">
            <v>2099999</v>
          </cell>
          <cell r="G222">
            <v>-2275078</v>
          </cell>
        </row>
        <row r="223">
          <cell r="B223" t="str">
            <v>7011020200</v>
          </cell>
          <cell r="C223" t="str">
            <v>2109999</v>
          </cell>
          <cell r="G223">
            <v>-396060</v>
          </cell>
        </row>
        <row r="224">
          <cell r="B224" t="str">
            <v>7011020100</v>
          </cell>
          <cell r="C224" t="str">
            <v>2019999</v>
          </cell>
          <cell r="G224">
            <v>-235800</v>
          </cell>
        </row>
        <row r="225">
          <cell r="B225" t="str">
            <v>7011020100</v>
          </cell>
          <cell r="C225" t="str">
            <v>2029999</v>
          </cell>
          <cell r="G225">
            <v>-25152</v>
          </cell>
        </row>
        <row r="226">
          <cell r="B226" t="str">
            <v>7011020100</v>
          </cell>
          <cell r="C226" t="str">
            <v>2049999</v>
          </cell>
          <cell r="G226">
            <v>-2435028</v>
          </cell>
        </row>
        <row r="227">
          <cell r="B227" t="str">
            <v>7011020000</v>
          </cell>
          <cell r="C227" t="str">
            <v>2019999</v>
          </cell>
          <cell r="G227">
            <v>-2203794</v>
          </cell>
        </row>
        <row r="228">
          <cell r="B228" t="str">
            <v>7011020000</v>
          </cell>
          <cell r="C228" t="str">
            <v>2029999</v>
          </cell>
          <cell r="G228">
            <v>-2372958</v>
          </cell>
        </row>
        <row r="229">
          <cell r="B229" t="str">
            <v>7011020000</v>
          </cell>
          <cell r="C229" t="str">
            <v>2049999</v>
          </cell>
          <cell r="G229">
            <v>-307692</v>
          </cell>
        </row>
        <row r="230">
          <cell r="B230" t="str">
            <v>7011020000</v>
          </cell>
          <cell r="C230" t="str">
            <v>2049999</v>
          </cell>
          <cell r="G230">
            <v>3330</v>
          </cell>
        </row>
        <row r="231">
          <cell r="B231" t="str">
            <v>7011020000</v>
          </cell>
          <cell r="C231" t="str">
            <v>2099999</v>
          </cell>
          <cell r="G231">
            <v>-1278519</v>
          </cell>
        </row>
        <row r="232">
          <cell r="B232" t="str">
            <v>7011020000</v>
          </cell>
          <cell r="C232" t="str">
            <v>2109999</v>
          </cell>
          <cell r="G232">
            <v>-633270</v>
          </cell>
        </row>
        <row r="233">
          <cell r="B233" t="str">
            <v>7011000400</v>
          </cell>
          <cell r="C233" t="str">
            <v>2019999</v>
          </cell>
          <cell r="G233">
            <v>-5675112</v>
          </cell>
        </row>
        <row r="234">
          <cell r="B234" t="str">
            <v>7011000400</v>
          </cell>
          <cell r="C234" t="str">
            <v>2029999</v>
          </cell>
          <cell r="G234">
            <v>-11194698</v>
          </cell>
        </row>
        <row r="235">
          <cell r="B235" t="str">
            <v>7011000400</v>
          </cell>
          <cell r="C235" t="str">
            <v>2039999</v>
          </cell>
          <cell r="G235">
            <v>-36540</v>
          </cell>
        </row>
        <row r="236">
          <cell r="B236" t="str">
            <v>7011000400</v>
          </cell>
          <cell r="C236" t="str">
            <v>2039999</v>
          </cell>
          <cell r="G236">
            <v>3654</v>
          </cell>
        </row>
        <row r="237">
          <cell r="B237" t="str">
            <v>7011000400</v>
          </cell>
          <cell r="C237" t="str">
            <v>2049999</v>
          </cell>
          <cell r="G237">
            <v>-7337230</v>
          </cell>
        </row>
        <row r="238">
          <cell r="B238" t="str">
            <v>7011000400</v>
          </cell>
          <cell r="C238" t="str">
            <v>2079999</v>
          </cell>
          <cell r="G238">
            <v>-90211</v>
          </cell>
        </row>
        <row r="239">
          <cell r="B239" t="str">
            <v>7011000400</v>
          </cell>
          <cell r="C239" t="str">
            <v>2099999</v>
          </cell>
          <cell r="G239">
            <v>-1522500</v>
          </cell>
        </row>
        <row r="240">
          <cell r="B240" t="str">
            <v>7011000400</v>
          </cell>
          <cell r="C240" t="str">
            <v>2109999</v>
          </cell>
          <cell r="G240">
            <v>-63315</v>
          </cell>
        </row>
        <row r="241">
          <cell r="B241" t="str">
            <v>7011000300</v>
          </cell>
          <cell r="C241" t="str">
            <v>2019999</v>
          </cell>
          <cell r="G241">
            <v>-1979142</v>
          </cell>
        </row>
        <row r="242">
          <cell r="B242" t="str">
            <v>7011000300</v>
          </cell>
          <cell r="C242" t="str">
            <v>2029999</v>
          </cell>
          <cell r="G242">
            <v>-165792</v>
          </cell>
        </row>
        <row r="243">
          <cell r="B243" t="str">
            <v>7011000300</v>
          </cell>
          <cell r="C243" t="str">
            <v>2029999</v>
          </cell>
          <cell r="G243">
            <v>2355</v>
          </cell>
        </row>
        <row r="244">
          <cell r="B244" t="str">
            <v>7011000300</v>
          </cell>
          <cell r="C244" t="str">
            <v>2049999</v>
          </cell>
          <cell r="G244">
            <v>-1301844</v>
          </cell>
        </row>
        <row r="245">
          <cell r="B245" t="str">
            <v>7011000300</v>
          </cell>
          <cell r="C245" t="str">
            <v>2099999</v>
          </cell>
          <cell r="G245">
            <v>-287448</v>
          </cell>
        </row>
        <row r="246">
          <cell r="B246" t="str">
            <v>7011000300</v>
          </cell>
          <cell r="C246" t="str">
            <v>2109999</v>
          </cell>
          <cell r="G246">
            <v>-9744</v>
          </cell>
        </row>
        <row r="247">
          <cell r="B247" t="str">
            <v>7011000200</v>
          </cell>
          <cell r="C247" t="str">
            <v>2019999</v>
          </cell>
          <cell r="G247">
            <v>-2131870</v>
          </cell>
        </row>
        <row r="248">
          <cell r="B248" t="str">
            <v>7011000200</v>
          </cell>
          <cell r="C248" t="str">
            <v>2029999</v>
          </cell>
          <cell r="G248">
            <v>-11548599</v>
          </cell>
        </row>
        <row r="249">
          <cell r="B249" t="str">
            <v>7011000200</v>
          </cell>
          <cell r="C249" t="str">
            <v>2039999</v>
          </cell>
          <cell r="G249">
            <v>-228984</v>
          </cell>
        </row>
        <row r="250">
          <cell r="B250" t="str">
            <v>7011000200</v>
          </cell>
          <cell r="C250" t="str">
            <v>2049999</v>
          </cell>
          <cell r="G250">
            <v>-8205848</v>
          </cell>
        </row>
        <row r="251">
          <cell r="B251" t="str">
            <v>7011000200</v>
          </cell>
          <cell r="C251" t="str">
            <v>2079999</v>
          </cell>
          <cell r="G251">
            <v>-242077</v>
          </cell>
        </row>
        <row r="252">
          <cell r="B252" t="str">
            <v>7011000200</v>
          </cell>
          <cell r="C252" t="str">
            <v>2089999</v>
          </cell>
          <cell r="G252">
            <v>8437</v>
          </cell>
        </row>
        <row r="253">
          <cell r="B253" t="str">
            <v>7011000200</v>
          </cell>
          <cell r="C253" t="str">
            <v>2099999</v>
          </cell>
          <cell r="G253">
            <v>-1535289</v>
          </cell>
        </row>
        <row r="254">
          <cell r="B254" t="str">
            <v>7011000200</v>
          </cell>
          <cell r="C254" t="str">
            <v>2109999</v>
          </cell>
          <cell r="G254">
            <v>-79730</v>
          </cell>
        </row>
        <row r="255">
          <cell r="B255" t="str">
            <v>7011000100</v>
          </cell>
          <cell r="C255" t="str">
            <v>2019999</v>
          </cell>
          <cell r="G255">
            <v>-885009</v>
          </cell>
        </row>
        <row r="256">
          <cell r="B256" t="str">
            <v>7011000100</v>
          </cell>
          <cell r="C256" t="str">
            <v>2029999</v>
          </cell>
          <cell r="G256">
            <v>-444624</v>
          </cell>
        </row>
        <row r="257">
          <cell r="B257" t="str">
            <v>7011000100</v>
          </cell>
          <cell r="C257" t="str">
            <v>2049999</v>
          </cell>
          <cell r="G257">
            <v>-758781</v>
          </cell>
        </row>
        <row r="258">
          <cell r="B258" t="str">
            <v>7011000100</v>
          </cell>
          <cell r="C258" t="str">
            <v>2069999</v>
          </cell>
          <cell r="G258">
            <v>-10362</v>
          </cell>
        </row>
        <row r="259">
          <cell r="B259" t="str">
            <v>7011000100</v>
          </cell>
          <cell r="C259" t="str">
            <v>2099999</v>
          </cell>
          <cell r="G259">
            <v>-415947</v>
          </cell>
        </row>
        <row r="260">
          <cell r="B260" t="str">
            <v>7011000100</v>
          </cell>
          <cell r="C260" t="str">
            <v>2109999</v>
          </cell>
          <cell r="G260">
            <v>-97440</v>
          </cell>
        </row>
        <row r="261">
          <cell r="B261" t="str">
            <v>7011000000</v>
          </cell>
          <cell r="C261" t="str">
            <v>2019999</v>
          </cell>
          <cell r="G261">
            <v>-338649</v>
          </cell>
        </row>
        <row r="262">
          <cell r="B262" t="str">
            <v>7011000000</v>
          </cell>
          <cell r="C262" t="str">
            <v>2069999</v>
          </cell>
          <cell r="G262">
            <v>-22608</v>
          </cell>
        </row>
        <row r="263">
          <cell r="B263" t="str">
            <v>7011000000</v>
          </cell>
          <cell r="C263" t="str">
            <v>2079999</v>
          </cell>
          <cell r="G263">
            <v>-15576</v>
          </cell>
        </row>
        <row r="264">
          <cell r="B264" t="str">
            <v>6829000001</v>
          </cell>
          <cell r="C264" t="str">
            <v>1025099</v>
          </cell>
          <cell r="G264">
            <v>2615223</v>
          </cell>
        </row>
        <row r="265">
          <cell r="B265" t="str">
            <v>6828030000</v>
          </cell>
          <cell r="C265" t="str">
            <v>1025099</v>
          </cell>
          <cell r="G265">
            <v>2564745</v>
          </cell>
        </row>
        <row r="266">
          <cell r="B266" t="str">
            <v>6826010000</v>
          </cell>
          <cell r="C266" t="str">
            <v>1028499</v>
          </cell>
          <cell r="G266">
            <v>15300</v>
          </cell>
        </row>
        <row r="267">
          <cell r="B267" t="str">
            <v>6826000000</v>
          </cell>
          <cell r="C267" t="str">
            <v>1028499</v>
          </cell>
          <cell r="G267">
            <v>10813</v>
          </cell>
        </row>
        <row r="268">
          <cell r="B268" t="str">
            <v>6825000000</v>
          </cell>
          <cell r="C268" t="str">
            <v>1028399</v>
          </cell>
          <cell r="G268">
            <v>190301</v>
          </cell>
        </row>
        <row r="269">
          <cell r="B269" t="str">
            <v>6825000000</v>
          </cell>
          <cell r="C269" t="str">
            <v>1028499</v>
          </cell>
          <cell r="G269">
            <v>4487</v>
          </cell>
        </row>
        <row r="270">
          <cell r="B270" t="str">
            <v>6824000000</v>
          </cell>
          <cell r="C270" t="str">
            <v>1025099</v>
          </cell>
          <cell r="G270">
            <v>1541245</v>
          </cell>
        </row>
        <row r="271">
          <cell r="B271" t="str">
            <v>6824000000</v>
          </cell>
          <cell r="C271" t="str">
            <v>1028299</v>
          </cell>
          <cell r="G271">
            <v>52598</v>
          </cell>
        </row>
        <row r="272">
          <cell r="B272" t="str">
            <v>6823080000</v>
          </cell>
          <cell r="C272" t="str">
            <v>1025599</v>
          </cell>
          <cell r="G272">
            <v>1500</v>
          </cell>
        </row>
        <row r="273">
          <cell r="B273" t="str">
            <v>6823060000</v>
          </cell>
          <cell r="C273" t="str">
            <v>1025099</v>
          </cell>
          <cell r="G273">
            <v>159483</v>
          </cell>
        </row>
        <row r="274">
          <cell r="B274" t="str">
            <v>6823010000</v>
          </cell>
          <cell r="C274" t="str">
            <v>1028499</v>
          </cell>
          <cell r="G274">
            <v>72027</v>
          </cell>
        </row>
        <row r="275">
          <cell r="B275" t="str">
            <v>6823000000</v>
          </cell>
          <cell r="C275" t="str">
            <v>1025099</v>
          </cell>
          <cell r="G275">
            <v>23190391</v>
          </cell>
        </row>
        <row r="276">
          <cell r="B276" t="str">
            <v>6823000000</v>
          </cell>
          <cell r="C276" t="str">
            <v>1025599</v>
          </cell>
          <cell r="G276">
            <v>1500</v>
          </cell>
        </row>
        <row r="277">
          <cell r="B277" t="str">
            <v>6823000000</v>
          </cell>
          <cell r="C277" t="str">
            <v>1028299</v>
          </cell>
          <cell r="G277">
            <v>664348</v>
          </cell>
        </row>
        <row r="278">
          <cell r="B278" t="str">
            <v>6823000000</v>
          </cell>
          <cell r="C278" t="str">
            <v>1028399</v>
          </cell>
          <cell r="G278">
            <v>743844</v>
          </cell>
        </row>
        <row r="279">
          <cell r="B279" t="str">
            <v>6823000000</v>
          </cell>
          <cell r="C279" t="str">
            <v>1028499</v>
          </cell>
          <cell r="G279">
            <v>143925</v>
          </cell>
        </row>
        <row r="280">
          <cell r="B280" t="str">
            <v>6822000000</v>
          </cell>
          <cell r="C280" t="str">
            <v>1028299</v>
          </cell>
          <cell r="G280">
            <v>107024</v>
          </cell>
        </row>
        <row r="281">
          <cell r="B281" t="str">
            <v>6822000000</v>
          </cell>
          <cell r="C281" t="str">
            <v>1028399</v>
          </cell>
          <cell r="G281">
            <v>192856</v>
          </cell>
        </row>
        <row r="282">
          <cell r="B282" t="str">
            <v>6822000000</v>
          </cell>
          <cell r="C282" t="str">
            <v>1028499</v>
          </cell>
          <cell r="G282">
            <v>215952</v>
          </cell>
        </row>
        <row r="283">
          <cell r="B283" t="str">
            <v>6821060000</v>
          </cell>
          <cell r="C283" t="str">
            <v>1025099</v>
          </cell>
          <cell r="G283">
            <v>172971</v>
          </cell>
        </row>
        <row r="284">
          <cell r="B284" t="str">
            <v>6821060000</v>
          </cell>
          <cell r="C284" t="str">
            <v>1028399</v>
          </cell>
          <cell r="G284">
            <v>106848</v>
          </cell>
        </row>
        <row r="285">
          <cell r="B285" t="str">
            <v>6821000000</v>
          </cell>
          <cell r="C285" t="str">
            <v>1025099</v>
          </cell>
          <cell r="G285">
            <v>172970</v>
          </cell>
        </row>
        <row r="286">
          <cell r="B286" t="str">
            <v>6821000000</v>
          </cell>
          <cell r="C286" t="str">
            <v>1028399</v>
          </cell>
          <cell r="G286">
            <v>106848</v>
          </cell>
        </row>
        <row r="287">
          <cell r="B287" t="str">
            <v>6492030000</v>
          </cell>
          <cell r="C287" t="str">
            <v>1028403</v>
          </cell>
          <cell r="G287">
            <v>4130</v>
          </cell>
        </row>
        <row r="288">
          <cell r="B288" t="str">
            <v>6492020000</v>
          </cell>
          <cell r="C288" t="str">
            <v>1021099</v>
          </cell>
          <cell r="G288">
            <v>95617</v>
          </cell>
        </row>
        <row r="289">
          <cell r="B289" t="str">
            <v>6492020000</v>
          </cell>
          <cell r="C289" t="str">
            <v>1025099</v>
          </cell>
          <cell r="G289">
            <v>92284</v>
          </cell>
        </row>
        <row r="290">
          <cell r="B290" t="str">
            <v>6492010000</v>
          </cell>
          <cell r="C290" t="str">
            <v>1028499</v>
          </cell>
          <cell r="G290">
            <v>349778</v>
          </cell>
        </row>
        <row r="291">
          <cell r="B291" t="str">
            <v>6492000000</v>
          </cell>
          <cell r="C291" t="str">
            <v>1025099</v>
          </cell>
          <cell r="G291">
            <v>-5342</v>
          </cell>
        </row>
        <row r="292">
          <cell r="B292" t="str">
            <v>6491030000</v>
          </cell>
          <cell r="C292" t="str">
            <v>1028209</v>
          </cell>
          <cell r="G292">
            <v>168775</v>
          </cell>
        </row>
        <row r="293">
          <cell r="B293" t="str">
            <v>6491020000</v>
          </cell>
          <cell r="C293" t="str">
            <v>1028209</v>
          </cell>
          <cell r="G293">
            <v>915</v>
          </cell>
        </row>
        <row r="294">
          <cell r="B294" t="str">
            <v>6491020000</v>
          </cell>
          <cell r="C294" t="str">
            <v>1028499</v>
          </cell>
          <cell r="G294">
            <v>36400</v>
          </cell>
        </row>
        <row r="295">
          <cell r="B295" t="str">
            <v>6491010000</v>
          </cell>
          <cell r="C295" t="str">
            <v>1028209</v>
          </cell>
          <cell r="G295">
            <v>32787</v>
          </cell>
        </row>
        <row r="296">
          <cell r="B296" t="str">
            <v>6491000000</v>
          </cell>
          <cell r="C296" t="str">
            <v>1025099</v>
          </cell>
          <cell r="G296">
            <v>10756</v>
          </cell>
        </row>
        <row r="297">
          <cell r="B297" t="str">
            <v>6491000000</v>
          </cell>
          <cell r="C297" t="str">
            <v>1028209</v>
          </cell>
          <cell r="G297">
            <v>-19186</v>
          </cell>
        </row>
        <row r="298">
          <cell r="B298" t="str">
            <v>6491000000</v>
          </cell>
          <cell r="C298" t="str">
            <v>1028209</v>
          </cell>
          <cell r="G298">
            <v>25864</v>
          </cell>
        </row>
        <row r="299">
          <cell r="B299" t="str">
            <v>6420000000</v>
          </cell>
          <cell r="C299" t="str">
            <v>1021099</v>
          </cell>
          <cell r="G299">
            <v>1576622</v>
          </cell>
        </row>
        <row r="300">
          <cell r="B300" t="str">
            <v>6420000000</v>
          </cell>
          <cell r="C300" t="str">
            <v>1025099</v>
          </cell>
          <cell r="G300">
            <v>9973286</v>
          </cell>
        </row>
        <row r="301">
          <cell r="B301" t="str">
            <v>6420000000</v>
          </cell>
          <cell r="C301" t="str">
            <v>1028209</v>
          </cell>
          <cell r="G301">
            <v>762540</v>
          </cell>
        </row>
        <row r="302">
          <cell r="B302" t="str">
            <v>6402100000</v>
          </cell>
          <cell r="C302" t="str">
            <v>1028209</v>
          </cell>
          <cell r="G302">
            <v>385349</v>
          </cell>
        </row>
        <row r="303">
          <cell r="B303" t="str">
            <v>6402090000</v>
          </cell>
          <cell r="C303" t="str">
            <v>1021099</v>
          </cell>
          <cell r="G303">
            <v>136785</v>
          </cell>
        </row>
        <row r="304">
          <cell r="B304" t="str">
            <v>6402090000</v>
          </cell>
          <cell r="C304" t="str">
            <v>1025099</v>
          </cell>
          <cell r="G304">
            <v>1029475</v>
          </cell>
        </row>
        <row r="305">
          <cell r="B305" t="str">
            <v>6402070000</v>
          </cell>
          <cell r="C305" t="str">
            <v>1025099</v>
          </cell>
          <cell r="G305">
            <v>-57175</v>
          </cell>
        </row>
        <row r="306">
          <cell r="B306" t="str">
            <v>6402070000</v>
          </cell>
          <cell r="C306" t="str">
            <v>1025099</v>
          </cell>
          <cell r="G306">
            <v>15015</v>
          </cell>
        </row>
        <row r="307">
          <cell r="B307" t="str">
            <v>6402020000</v>
          </cell>
          <cell r="C307" t="str">
            <v>1021099</v>
          </cell>
          <cell r="G307">
            <v>47844</v>
          </cell>
        </row>
        <row r="308">
          <cell r="B308" t="str">
            <v>6402020000</v>
          </cell>
          <cell r="C308" t="str">
            <v>1025099</v>
          </cell>
          <cell r="G308">
            <v>711454</v>
          </cell>
        </row>
        <row r="309">
          <cell r="B309" t="str">
            <v>6402010000</v>
          </cell>
          <cell r="C309" t="str">
            <v>1021099</v>
          </cell>
          <cell r="G309">
            <v>907577</v>
          </cell>
        </row>
        <row r="310">
          <cell r="B310" t="str">
            <v>6402010000</v>
          </cell>
          <cell r="C310" t="str">
            <v>1025099</v>
          </cell>
          <cell r="G310">
            <v>5699372</v>
          </cell>
        </row>
        <row r="311">
          <cell r="B311" t="str">
            <v>6401030000</v>
          </cell>
          <cell r="C311" t="str">
            <v>1021099</v>
          </cell>
          <cell r="G311">
            <v>418424</v>
          </cell>
        </row>
        <row r="312">
          <cell r="B312" t="str">
            <v>6401030000</v>
          </cell>
          <cell r="C312" t="str">
            <v>1025099</v>
          </cell>
          <cell r="G312">
            <v>3221230</v>
          </cell>
        </row>
        <row r="313">
          <cell r="B313" t="str">
            <v>6401030000</v>
          </cell>
          <cell r="C313" t="str">
            <v>1028209</v>
          </cell>
          <cell r="G313">
            <v>225723</v>
          </cell>
        </row>
        <row r="314">
          <cell r="B314" t="str">
            <v>6401020000</v>
          </cell>
          <cell r="C314" t="str">
            <v>1021099</v>
          </cell>
          <cell r="G314">
            <v>162281</v>
          </cell>
        </row>
        <row r="315">
          <cell r="B315" t="str">
            <v>6401020000</v>
          </cell>
          <cell r="C315" t="str">
            <v>1025099</v>
          </cell>
          <cell r="G315">
            <v>1241212</v>
          </cell>
        </row>
        <row r="316">
          <cell r="B316" t="str">
            <v>6401020000</v>
          </cell>
          <cell r="C316" t="str">
            <v>1028209</v>
          </cell>
          <cell r="G316">
            <v>84875</v>
          </cell>
        </row>
        <row r="317">
          <cell r="B317" t="str">
            <v>6401010000</v>
          </cell>
          <cell r="C317" t="str">
            <v>1021099</v>
          </cell>
          <cell r="G317">
            <v>71190</v>
          </cell>
        </row>
        <row r="318">
          <cell r="B318" t="str">
            <v>6401010000</v>
          </cell>
          <cell r="C318" t="str">
            <v>1025099</v>
          </cell>
          <cell r="G318">
            <v>574266</v>
          </cell>
        </row>
        <row r="319">
          <cell r="B319" t="str">
            <v>6401010000</v>
          </cell>
          <cell r="C319" t="str">
            <v>1028209</v>
          </cell>
          <cell r="G319">
            <v>84072</v>
          </cell>
        </row>
        <row r="320">
          <cell r="B320" t="str">
            <v>6400130000</v>
          </cell>
          <cell r="C320" t="str">
            <v>1025099</v>
          </cell>
          <cell r="G320">
            <v>247424</v>
          </cell>
        </row>
        <row r="321">
          <cell r="B321" t="str">
            <v>6400090000</v>
          </cell>
          <cell r="C321" t="str">
            <v>1021099</v>
          </cell>
          <cell r="G321">
            <v>62700</v>
          </cell>
        </row>
        <row r="322">
          <cell r="B322" t="str">
            <v>6400090000</v>
          </cell>
          <cell r="C322" t="str">
            <v>1025099</v>
          </cell>
          <cell r="G322">
            <v>475475</v>
          </cell>
        </row>
        <row r="323">
          <cell r="B323" t="str">
            <v>6400090000</v>
          </cell>
          <cell r="C323" t="str">
            <v>1028209</v>
          </cell>
          <cell r="G323">
            <v>31350</v>
          </cell>
        </row>
        <row r="324">
          <cell r="B324" t="str">
            <v>6400070000</v>
          </cell>
          <cell r="C324" t="str">
            <v>1021099</v>
          </cell>
          <cell r="G324">
            <v>120830</v>
          </cell>
        </row>
        <row r="325">
          <cell r="B325" t="str">
            <v>6400070000</v>
          </cell>
          <cell r="C325" t="str">
            <v>1025099</v>
          </cell>
          <cell r="G325">
            <v>609788</v>
          </cell>
        </row>
        <row r="326">
          <cell r="B326" t="str">
            <v>6400070000</v>
          </cell>
          <cell r="C326" t="str">
            <v>1028209</v>
          </cell>
          <cell r="G326">
            <v>20375</v>
          </cell>
        </row>
        <row r="327">
          <cell r="B327" t="str">
            <v>6400030000</v>
          </cell>
          <cell r="C327" t="str">
            <v>1021099</v>
          </cell>
          <cell r="G327">
            <v>1406340</v>
          </cell>
        </row>
        <row r="328">
          <cell r="B328" t="str">
            <v>6400030000</v>
          </cell>
          <cell r="C328" t="str">
            <v>1025099</v>
          </cell>
          <cell r="G328">
            <v>835740</v>
          </cell>
        </row>
        <row r="329">
          <cell r="B329" t="str">
            <v>6400030000</v>
          </cell>
          <cell r="C329" t="str">
            <v>1028209</v>
          </cell>
          <cell r="G329">
            <v>2390580</v>
          </cell>
        </row>
        <row r="330">
          <cell r="B330" t="str">
            <v>6400010000</v>
          </cell>
          <cell r="C330" t="str">
            <v>1021099</v>
          </cell>
          <cell r="G330">
            <v>281775</v>
          </cell>
        </row>
        <row r="331">
          <cell r="B331" t="str">
            <v>6400010000</v>
          </cell>
          <cell r="C331" t="str">
            <v>1025099</v>
          </cell>
          <cell r="G331">
            <v>2134282</v>
          </cell>
        </row>
        <row r="332">
          <cell r="B332" t="str">
            <v>6400010000</v>
          </cell>
          <cell r="C332" t="str">
            <v>1028209</v>
          </cell>
          <cell r="G332">
            <v>352462</v>
          </cell>
        </row>
        <row r="333">
          <cell r="B333" t="str">
            <v>6400000000</v>
          </cell>
          <cell r="C333" t="str">
            <v>1021099</v>
          </cell>
          <cell r="G333">
            <v>2313139</v>
          </cell>
        </row>
        <row r="334">
          <cell r="B334" t="str">
            <v>6400000000</v>
          </cell>
          <cell r="C334" t="str">
            <v>1025099</v>
          </cell>
          <cell r="G334">
            <v>14381665</v>
          </cell>
        </row>
        <row r="335">
          <cell r="B335" t="str">
            <v>6400000000</v>
          </cell>
          <cell r="C335" t="str">
            <v>1028209</v>
          </cell>
          <cell r="G335">
            <v>1762310</v>
          </cell>
        </row>
        <row r="336">
          <cell r="B336" t="str">
            <v>6311600000</v>
          </cell>
          <cell r="C336" t="str">
            <v>1028499</v>
          </cell>
          <cell r="G336">
            <v>23029</v>
          </cell>
        </row>
        <row r="337">
          <cell r="B337" t="str">
            <v>6311500000</v>
          </cell>
          <cell r="C337" t="str">
            <v>1026299</v>
          </cell>
          <cell r="G337">
            <v>8591</v>
          </cell>
        </row>
        <row r="338">
          <cell r="B338" t="str">
            <v>6311000000</v>
          </cell>
          <cell r="C338" t="str">
            <v>1028399</v>
          </cell>
          <cell r="G338">
            <v>52244</v>
          </cell>
        </row>
        <row r="339">
          <cell r="B339" t="str">
            <v>6295000000</v>
          </cell>
          <cell r="C339" t="str">
            <v>1028399</v>
          </cell>
          <cell r="G339">
            <v>927162</v>
          </cell>
        </row>
        <row r="340">
          <cell r="B340" t="str">
            <v>6293500000</v>
          </cell>
          <cell r="C340" t="str">
            <v>1028199</v>
          </cell>
          <cell r="G340">
            <v>30935</v>
          </cell>
        </row>
        <row r="341">
          <cell r="B341" t="str">
            <v>6293200000</v>
          </cell>
          <cell r="C341" t="str">
            <v>1028199</v>
          </cell>
          <cell r="G341">
            <v>516545</v>
          </cell>
        </row>
        <row r="342">
          <cell r="B342" t="str">
            <v>6293000000</v>
          </cell>
          <cell r="C342" t="str">
            <v>1025099</v>
          </cell>
          <cell r="G342">
            <v>2644</v>
          </cell>
        </row>
        <row r="343">
          <cell r="B343" t="str">
            <v>6292200000</v>
          </cell>
          <cell r="C343" t="str">
            <v>1028199</v>
          </cell>
          <cell r="G343">
            <v>77554</v>
          </cell>
        </row>
        <row r="344">
          <cell r="B344" t="str">
            <v>6292200000</v>
          </cell>
          <cell r="C344" t="str">
            <v>1028499</v>
          </cell>
          <cell r="G344">
            <v>1800</v>
          </cell>
        </row>
        <row r="345">
          <cell r="B345" t="str">
            <v>6280300000</v>
          </cell>
          <cell r="C345" t="str">
            <v>1022099</v>
          </cell>
          <cell r="G345">
            <v>-23660</v>
          </cell>
        </row>
        <row r="346">
          <cell r="B346" t="str">
            <v>6280300000</v>
          </cell>
          <cell r="C346" t="str">
            <v>1022099</v>
          </cell>
          <cell r="G346">
            <v>813020</v>
          </cell>
        </row>
        <row r="347">
          <cell r="B347" t="str">
            <v>6280300000</v>
          </cell>
          <cell r="C347" t="str">
            <v>1025099</v>
          </cell>
          <cell r="G347">
            <v>73150</v>
          </cell>
        </row>
        <row r="348">
          <cell r="B348" t="str">
            <v>6280100000</v>
          </cell>
          <cell r="C348" t="str">
            <v>1022099</v>
          </cell>
          <cell r="G348">
            <v>-2766312</v>
          </cell>
        </row>
        <row r="349">
          <cell r="B349" t="str">
            <v>6280100000</v>
          </cell>
          <cell r="C349" t="str">
            <v>1022099</v>
          </cell>
          <cell r="G349">
            <v>11684791</v>
          </cell>
        </row>
        <row r="350">
          <cell r="B350" t="str">
            <v>6280100000</v>
          </cell>
          <cell r="C350" t="str">
            <v>1026299</v>
          </cell>
          <cell r="G350">
            <v>24100</v>
          </cell>
        </row>
        <row r="351">
          <cell r="B351" t="str">
            <v>6271500000</v>
          </cell>
          <cell r="C351" t="str">
            <v>2017886</v>
          </cell>
          <cell r="G351">
            <v>20946</v>
          </cell>
        </row>
        <row r="352">
          <cell r="B352" t="str">
            <v>6270000000</v>
          </cell>
          <cell r="C352" t="str">
            <v>1028209</v>
          </cell>
          <cell r="G352">
            <v>84304</v>
          </cell>
        </row>
        <row r="353">
          <cell r="B353" t="str">
            <v>6250100000</v>
          </cell>
          <cell r="C353" t="str">
            <v>1026299</v>
          </cell>
          <cell r="G353">
            <v>-79229</v>
          </cell>
        </row>
        <row r="354">
          <cell r="B354" t="str">
            <v>6250100000</v>
          </cell>
          <cell r="C354" t="str">
            <v>1026299</v>
          </cell>
          <cell r="G354">
            <v>172498</v>
          </cell>
        </row>
        <row r="355">
          <cell r="B355" t="str">
            <v>6241000000</v>
          </cell>
          <cell r="C355" t="str">
            <v>1025099</v>
          </cell>
          <cell r="G355">
            <v>368</v>
          </cell>
        </row>
        <row r="356">
          <cell r="B356" t="str">
            <v>6241000000</v>
          </cell>
          <cell r="C356" t="str">
            <v>1026499</v>
          </cell>
          <cell r="G356">
            <v>180000</v>
          </cell>
        </row>
        <row r="357">
          <cell r="B357" t="str">
            <v>6241000000</v>
          </cell>
          <cell r="C357" t="str">
            <v>1028499</v>
          </cell>
          <cell r="G357">
            <v>675</v>
          </cell>
        </row>
        <row r="358">
          <cell r="B358" t="str">
            <v>6231400000</v>
          </cell>
          <cell r="C358" t="str">
            <v>1025099</v>
          </cell>
          <cell r="G358">
            <v>843511</v>
          </cell>
        </row>
        <row r="359">
          <cell r="B359" t="str">
            <v>6231300000</v>
          </cell>
          <cell r="C359" t="str">
            <v>1028499</v>
          </cell>
          <cell r="G359">
            <v>2925186</v>
          </cell>
        </row>
        <row r="360">
          <cell r="B360" t="str">
            <v>6230000000</v>
          </cell>
          <cell r="C360" t="str">
            <v>1025099</v>
          </cell>
          <cell r="G360">
            <v>2916</v>
          </cell>
        </row>
        <row r="361">
          <cell r="B361" t="str">
            <v>6228000000</v>
          </cell>
          <cell r="C361" t="str">
            <v>1026299</v>
          </cell>
          <cell r="G361">
            <v>4745</v>
          </cell>
        </row>
        <row r="362">
          <cell r="B362" t="str">
            <v>6223100000</v>
          </cell>
          <cell r="C362" t="str">
            <v>1028499</v>
          </cell>
          <cell r="G362">
            <v>1064062</v>
          </cell>
        </row>
        <row r="363">
          <cell r="B363" t="str">
            <v>6223000000</v>
          </cell>
          <cell r="C363" t="str">
            <v>1021099</v>
          </cell>
          <cell r="G363">
            <v>-33737</v>
          </cell>
        </row>
        <row r="364">
          <cell r="B364" t="str">
            <v>6223000000</v>
          </cell>
          <cell r="C364" t="str">
            <v>1021099</v>
          </cell>
          <cell r="G364">
            <v>33026</v>
          </cell>
        </row>
        <row r="365">
          <cell r="B365" t="str">
            <v>6223000000</v>
          </cell>
          <cell r="C365" t="str">
            <v>1025099</v>
          </cell>
          <cell r="G365">
            <v>-5405173</v>
          </cell>
        </row>
        <row r="366">
          <cell r="B366" t="str">
            <v>6223000000</v>
          </cell>
          <cell r="C366" t="str">
            <v>1025099</v>
          </cell>
          <cell r="G366">
            <v>13711884</v>
          </cell>
        </row>
        <row r="367">
          <cell r="B367" t="str">
            <v>6223000000</v>
          </cell>
          <cell r="C367" t="str">
            <v>1029099</v>
          </cell>
          <cell r="G367">
            <v>2110</v>
          </cell>
        </row>
        <row r="368">
          <cell r="B368" t="str">
            <v>6221100000</v>
          </cell>
          <cell r="C368" t="str">
            <v>1022199</v>
          </cell>
          <cell r="G368">
            <v>546000</v>
          </cell>
        </row>
        <row r="369">
          <cell r="B369" t="str">
            <v>6221000000</v>
          </cell>
          <cell r="C369" t="str">
            <v>1022299</v>
          </cell>
          <cell r="G369">
            <v>242143</v>
          </cell>
        </row>
        <row r="370">
          <cell r="B370" t="str">
            <v>6221000000</v>
          </cell>
          <cell r="C370" t="str">
            <v>1028399</v>
          </cell>
          <cell r="G370">
            <v>5275830</v>
          </cell>
        </row>
        <row r="371">
          <cell r="B371" t="str">
            <v>6221000000</v>
          </cell>
          <cell r="C371" t="str">
            <v>1029099</v>
          </cell>
          <cell r="G371">
            <v>7350</v>
          </cell>
        </row>
        <row r="372">
          <cell r="B372" t="str">
            <v>6122400009</v>
          </cell>
          <cell r="C372" t="str">
            <v>1025099</v>
          </cell>
          <cell r="G372">
            <v>-17613</v>
          </cell>
        </row>
        <row r="373">
          <cell r="B373" t="str">
            <v>6122200009</v>
          </cell>
          <cell r="C373" t="str">
            <v>1025099</v>
          </cell>
          <cell r="G373">
            <v>-7972456</v>
          </cell>
        </row>
        <row r="374">
          <cell r="B374" t="str">
            <v>6122200009</v>
          </cell>
          <cell r="C374" t="str">
            <v>1025099</v>
          </cell>
          <cell r="G374">
            <v>10035655</v>
          </cell>
        </row>
        <row r="375">
          <cell r="B375" t="str">
            <v>6122100009</v>
          </cell>
          <cell r="C375" t="str">
            <v>1000012</v>
          </cell>
          <cell r="G375">
            <v>47565</v>
          </cell>
        </row>
        <row r="376">
          <cell r="B376" t="str">
            <v>6122100009</v>
          </cell>
          <cell r="C376" t="str">
            <v>1000040</v>
          </cell>
          <cell r="G376">
            <v>9304</v>
          </cell>
        </row>
        <row r="377">
          <cell r="B377" t="str">
            <v>6122100009</v>
          </cell>
          <cell r="C377" t="str">
            <v>1000040</v>
          </cell>
          <cell r="G377">
            <v>-3752</v>
          </cell>
        </row>
        <row r="378">
          <cell r="B378" t="str">
            <v>6122100009</v>
          </cell>
          <cell r="C378" t="str">
            <v>1000040</v>
          </cell>
          <cell r="G378">
            <v>13572</v>
          </cell>
        </row>
        <row r="379">
          <cell r="B379" t="str">
            <v>6122100009</v>
          </cell>
          <cell r="C379" t="str">
            <v>1000040</v>
          </cell>
          <cell r="G379">
            <v>-1447</v>
          </cell>
        </row>
        <row r="380">
          <cell r="B380" t="str">
            <v>6122100009</v>
          </cell>
          <cell r="C380" t="str">
            <v>1000040</v>
          </cell>
          <cell r="G380">
            <v>5234</v>
          </cell>
        </row>
        <row r="381">
          <cell r="B381" t="str">
            <v>6122100009</v>
          </cell>
          <cell r="C381" t="str">
            <v>1000040</v>
          </cell>
          <cell r="G381">
            <v>-298</v>
          </cell>
        </row>
        <row r="382">
          <cell r="B382" t="str">
            <v>6122100009</v>
          </cell>
          <cell r="C382" t="str">
            <v>1000040</v>
          </cell>
          <cell r="G382">
            <v>1079</v>
          </cell>
        </row>
        <row r="383">
          <cell r="B383" t="str">
            <v>6122100009</v>
          </cell>
          <cell r="C383" t="str">
            <v>1000041</v>
          </cell>
          <cell r="G383">
            <v>73550</v>
          </cell>
        </row>
        <row r="384">
          <cell r="B384" t="str">
            <v>6122100009</v>
          </cell>
          <cell r="C384" t="str">
            <v>1000041</v>
          </cell>
          <cell r="G384">
            <v>10506</v>
          </cell>
        </row>
        <row r="385">
          <cell r="B385" t="str">
            <v>6122100009</v>
          </cell>
          <cell r="C385" t="str">
            <v>1000041</v>
          </cell>
          <cell r="G385">
            <v>129051</v>
          </cell>
        </row>
        <row r="386">
          <cell r="B386" t="str">
            <v>6122100009</v>
          </cell>
          <cell r="C386" t="str">
            <v>1000041</v>
          </cell>
          <cell r="G386">
            <v>51113</v>
          </cell>
        </row>
        <row r="387">
          <cell r="B387" t="str">
            <v>6122100009</v>
          </cell>
          <cell r="C387" t="str">
            <v>1000042</v>
          </cell>
          <cell r="G387">
            <v>45288</v>
          </cell>
        </row>
        <row r="388">
          <cell r="B388" t="str">
            <v>6122100009</v>
          </cell>
          <cell r="C388" t="str">
            <v>1000042</v>
          </cell>
          <cell r="G388">
            <v>-57</v>
          </cell>
        </row>
        <row r="389">
          <cell r="B389" t="str">
            <v>6122100009</v>
          </cell>
          <cell r="C389" t="str">
            <v>1000042</v>
          </cell>
          <cell r="G389">
            <v>5686</v>
          </cell>
        </row>
        <row r="390">
          <cell r="B390" t="str">
            <v>6122100009</v>
          </cell>
          <cell r="C390" t="str">
            <v>1000042</v>
          </cell>
          <cell r="G390">
            <v>-679</v>
          </cell>
        </row>
        <row r="391">
          <cell r="B391" t="str">
            <v>6122100009</v>
          </cell>
          <cell r="C391" t="str">
            <v>1000042</v>
          </cell>
          <cell r="G391">
            <v>86762</v>
          </cell>
        </row>
        <row r="392">
          <cell r="B392" t="str">
            <v>6122100009</v>
          </cell>
          <cell r="C392" t="str">
            <v>1000042</v>
          </cell>
          <cell r="G392">
            <v>-279</v>
          </cell>
        </row>
        <row r="393">
          <cell r="B393" t="str">
            <v>6122100009</v>
          </cell>
          <cell r="C393" t="str">
            <v>1000042</v>
          </cell>
          <cell r="G393">
            <v>35695</v>
          </cell>
        </row>
        <row r="394">
          <cell r="B394" t="str">
            <v>6122100009</v>
          </cell>
          <cell r="C394" t="str">
            <v>1000043</v>
          </cell>
          <cell r="G394">
            <v>595135</v>
          </cell>
        </row>
        <row r="395">
          <cell r="B395" t="str">
            <v>6122100009</v>
          </cell>
          <cell r="C395" t="str">
            <v>1000043</v>
          </cell>
          <cell r="G395">
            <v>38620</v>
          </cell>
        </row>
        <row r="396">
          <cell r="B396" t="str">
            <v>6122100009</v>
          </cell>
          <cell r="C396" t="str">
            <v>1000043</v>
          </cell>
          <cell r="G396">
            <v>410687</v>
          </cell>
        </row>
        <row r="397">
          <cell r="B397" t="str">
            <v>6122100009</v>
          </cell>
          <cell r="C397" t="str">
            <v>1000043</v>
          </cell>
          <cell r="G397">
            <v>461233</v>
          </cell>
        </row>
        <row r="398">
          <cell r="B398" t="str">
            <v>6122100009</v>
          </cell>
          <cell r="C398" t="str">
            <v>1000044</v>
          </cell>
          <cell r="G398">
            <v>599089</v>
          </cell>
        </row>
        <row r="399">
          <cell r="B399" t="str">
            <v>6122100009</v>
          </cell>
          <cell r="C399" t="str">
            <v>1000044</v>
          </cell>
          <cell r="G399">
            <v>-3779</v>
          </cell>
        </row>
        <row r="400">
          <cell r="B400" t="str">
            <v>6122100009</v>
          </cell>
          <cell r="C400" t="str">
            <v>1000044</v>
          </cell>
          <cell r="G400">
            <v>40353</v>
          </cell>
        </row>
        <row r="401">
          <cell r="B401" t="str">
            <v>6122100009</v>
          </cell>
          <cell r="C401" t="str">
            <v>1000044</v>
          </cell>
          <cell r="G401">
            <v>-40192</v>
          </cell>
        </row>
        <row r="402">
          <cell r="B402" t="str">
            <v>6122100009</v>
          </cell>
          <cell r="C402" t="str">
            <v>1000044</v>
          </cell>
          <cell r="G402">
            <v>429155</v>
          </cell>
        </row>
        <row r="403">
          <cell r="B403" t="str">
            <v>6122100009</v>
          </cell>
          <cell r="C403" t="str">
            <v>1000044</v>
          </cell>
          <cell r="G403">
            <v>-44189</v>
          </cell>
        </row>
        <row r="404">
          <cell r="B404" t="str">
            <v>6122100009</v>
          </cell>
          <cell r="C404" t="str">
            <v>1000044</v>
          </cell>
          <cell r="G404">
            <v>471837</v>
          </cell>
        </row>
        <row r="405">
          <cell r="B405" t="str">
            <v>6122100009</v>
          </cell>
          <cell r="C405" t="str">
            <v>1000045</v>
          </cell>
          <cell r="G405">
            <v>1512313</v>
          </cell>
        </row>
        <row r="406">
          <cell r="B406" t="str">
            <v>6122100009</v>
          </cell>
          <cell r="C406" t="str">
            <v>1000045</v>
          </cell>
          <cell r="G406">
            <v>-260043</v>
          </cell>
        </row>
        <row r="407">
          <cell r="B407" t="str">
            <v>6122100009</v>
          </cell>
          <cell r="C407" t="str">
            <v>1000045</v>
          </cell>
          <cell r="G407">
            <v>1406999</v>
          </cell>
        </row>
        <row r="408">
          <cell r="B408" t="str">
            <v>6122100009</v>
          </cell>
          <cell r="C408" t="str">
            <v>1000045</v>
          </cell>
          <cell r="G408">
            <v>-26339</v>
          </cell>
        </row>
        <row r="409">
          <cell r="B409" t="str">
            <v>6122100009</v>
          </cell>
          <cell r="C409" t="str">
            <v>1000045</v>
          </cell>
          <cell r="G409">
            <v>142511</v>
          </cell>
        </row>
        <row r="410">
          <cell r="B410" t="str">
            <v>6122100009</v>
          </cell>
          <cell r="C410" t="str">
            <v>1000045</v>
          </cell>
          <cell r="G410">
            <v>-36438</v>
          </cell>
        </row>
        <row r="411">
          <cell r="B411" t="str">
            <v>6122100009</v>
          </cell>
          <cell r="C411" t="str">
            <v>1000045</v>
          </cell>
          <cell r="G411">
            <v>197153</v>
          </cell>
        </row>
        <row r="412">
          <cell r="B412" t="str">
            <v>6122100009</v>
          </cell>
          <cell r="C412" t="str">
            <v>1000045</v>
          </cell>
          <cell r="G412">
            <v>-170680</v>
          </cell>
        </row>
        <row r="413">
          <cell r="B413" t="str">
            <v>6122100009</v>
          </cell>
          <cell r="C413" t="str">
            <v>1000045</v>
          </cell>
          <cell r="G413">
            <v>923372</v>
          </cell>
        </row>
        <row r="414">
          <cell r="B414" t="str">
            <v>6122100009</v>
          </cell>
          <cell r="C414" t="str">
            <v>1000045</v>
          </cell>
          <cell r="G414">
            <v>-1358</v>
          </cell>
        </row>
        <row r="415">
          <cell r="B415" t="str">
            <v>6122100009</v>
          </cell>
          <cell r="C415" t="str">
            <v>1000045</v>
          </cell>
          <cell r="G415">
            <v>7347</v>
          </cell>
        </row>
        <row r="416">
          <cell r="B416" t="str">
            <v>6122100009</v>
          </cell>
          <cell r="C416" t="str">
            <v>1000045</v>
          </cell>
          <cell r="G416">
            <v>-1139</v>
          </cell>
        </row>
        <row r="417">
          <cell r="B417" t="str">
            <v>6122100009</v>
          </cell>
          <cell r="C417" t="str">
            <v>1000045</v>
          </cell>
          <cell r="G417">
            <v>6163</v>
          </cell>
        </row>
        <row r="418">
          <cell r="B418" t="str">
            <v>6122100009</v>
          </cell>
          <cell r="C418" t="str">
            <v>1000046</v>
          </cell>
          <cell r="G418">
            <v>513806</v>
          </cell>
        </row>
        <row r="419">
          <cell r="B419" t="str">
            <v>6122100009</v>
          </cell>
          <cell r="C419" t="str">
            <v>1000046</v>
          </cell>
          <cell r="G419">
            <v>96441</v>
          </cell>
        </row>
        <row r="420">
          <cell r="B420" t="str">
            <v>6122100009</v>
          </cell>
          <cell r="C420" t="str">
            <v>1000046</v>
          </cell>
          <cell r="G420">
            <v>10056</v>
          </cell>
        </row>
        <row r="421">
          <cell r="B421" t="str">
            <v>6122100009</v>
          </cell>
          <cell r="C421" t="str">
            <v>1000046</v>
          </cell>
          <cell r="G421">
            <v>13912</v>
          </cell>
        </row>
        <row r="422">
          <cell r="B422" t="str">
            <v>6122100009</v>
          </cell>
          <cell r="C422" t="str">
            <v>1000046</v>
          </cell>
          <cell r="G422">
            <v>810</v>
          </cell>
        </row>
        <row r="423">
          <cell r="B423" t="str">
            <v>6122100009</v>
          </cell>
          <cell r="C423" t="str">
            <v>1000047</v>
          </cell>
          <cell r="G423">
            <v>-600043</v>
          </cell>
        </row>
        <row r="424">
          <cell r="B424" t="str">
            <v>6122100009</v>
          </cell>
          <cell r="C424" t="str">
            <v>1000047</v>
          </cell>
          <cell r="G424">
            <v>12365490</v>
          </cell>
        </row>
        <row r="425">
          <cell r="B425" t="str">
            <v>6122100009</v>
          </cell>
          <cell r="C425" t="str">
            <v>1000047</v>
          </cell>
          <cell r="G425">
            <v>-1601752</v>
          </cell>
        </row>
        <row r="426">
          <cell r="B426" t="str">
            <v>6122100009</v>
          </cell>
          <cell r="C426" t="str">
            <v>1000047</v>
          </cell>
          <cell r="G426">
            <v>13256863</v>
          </cell>
        </row>
        <row r="427">
          <cell r="B427" t="str">
            <v>6122100009</v>
          </cell>
          <cell r="C427" t="str">
            <v>1000047</v>
          </cell>
          <cell r="G427">
            <v>-378545</v>
          </cell>
        </row>
        <row r="428">
          <cell r="B428" t="str">
            <v>6122100009</v>
          </cell>
          <cell r="C428" t="str">
            <v>1000047</v>
          </cell>
          <cell r="G428">
            <v>1936667</v>
          </cell>
        </row>
        <row r="429">
          <cell r="B429" t="str">
            <v>6122100009</v>
          </cell>
          <cell r="C429" t="str">
            <v>1000047</v>
          </cell>
          <cell r="G429">
            <v>-398305</v>
          </cell>
        </row>
        <row r="430">
          <cell r="B430" t="str">
            <v>6122100009</v>
          </cell>
          <cell r="C430" t="str">
            <v>1000047</v>
          </cell>
          <cell r="G430">
            <v>2444653</v>
          </cell>
        </row>
        <row r="431">
          <cell r="B431" t="str">
            <v>6122100009</v>
          </cell>
          <cell r="C431" t="str">
            <v>1000047</v>
          </cell>
          <cell r="G431">
            <v>-21952</v>
          </cell>
        </row>
        <row r="432">
          <cell r="B432" t="str">
            <v>6122100009</v>
          </cell>
          <cell r="C432" t="str">
            <v>1000047</v>
          </cell>
          <cell r="G432">
            <v>112306</v>
          </cell>
        </row>
        <row r="433">
          <cell r="B433" t="str">
            <v>6122100009</v>
          </cell>
          <cell r="C433" t="str">
            <v>1000047</v>
          </cell>
          <cell r="G433">
            <v>-295128</v>
          </cell>
        </row>
        <row r="434">
          <cell r="B434" t="str">
            <v>6122100009</v>
          </cell>
          <cell r="C434" t="str">
            <v>1000047</v>
          </cell>
          <cell r="G434">
            <v>1797620</v>
          </cell>
        </row>
        <row r="435">
          <cell r="B435" t="str">
            <v>6122100009</v>
          </cell>
          <cell r="C435" t="str">
            <v>1000047</v>
          </cell>
          <cell r="G435">
            <v>-64837</v>
          </cell>
        </row>
        <row r="436">
          <cell r="B436" t="str">
            <v>6122100009</v>
          </cell>
          <cell r="C436" t="str">
            <v>1000047</v>
          </cell>
          <cell r="G436">
            <v>331711</v>
          </cell>
        </row>
        <row r="437">
          <cell r="B437" t="str">
            <v>6122100009</v>
          </cell>
          <cell r="C437" t="str">
            <v>1000047</v>
          </cell>
          <cell r="G437">
            <v>-86390</v>
          </cell>
        </row>
        <row r="438">
          <cell r="B438" t="str">
            <v>6122100009</v>
          </cell>
          <cell r="C438" t="str">
            <v>1000047</v>
          </cell>
          <cell r="G438">
            <v>441978</v>
          </cell>
        </row>
        <row r="439">
          <cell r="B439" t="str">
            <v>6122100009</v>
          </cell>
          <cell r="C439" t="str">
            <v>1000047</v>
          </cell>
          <cell r="G439">
            <v>-56455</v>
          </cell>
        </row>
        <row r="440">
          <cell r="B440" t="str">
            <v>6122100009</v>
          </cell>
          <cell r="C440" t="str">
            <v>1000047</v>
          </cell>
          <cell r="G440">
            <v>288829</v>
          </cell>
        </row>
        <row r="441">
          <cell r="B441" t="str">
            <v>6122100009</v>
          </cell>
          <cell r="C441" t="str">
            <v>1000047</v>
          </cell>
          <cell r="G441">
            <v>-416186</v>
          </cell>
        </row>
        <row r="442">
          <cell r="B442" t="str">
            <v>6122100009</v>
          </cell>
          <cell r="C442" t="str">
            <v>1000047</v>
          </cell>
          <cell r="G442">
            <v>2130490</v>
          </cell>
        </row>
        <row r="443">
          <cell r="B443" t="str">
            <v>6122100009</v>
          </cell>
          <cell r="C443" t="str">
            <v>1000048</v>
          </cell>
          <cell r="G443">
            <v>10309205</v>
          </cell>
        </row>
        <row r="444">
          <cell r="B444" t="str">
            <v>6122100009</v>
          </cell>
          <cell r="C444" t="str">
            <v>1000048</v>
          </cell>
          <cell r="G444">
            <v>-218777</v>
          </cell>
        </row>
        <row r="445">
          <cell r="B445" t="str">
            <v>6122100009</v>
          </cell>
          <cell r="C445" t="str">
            <v>1000048</v>
          </cell>
          <cell r="G445">
            <v>6812092</v>
          </cell>
        </row>
        <row r="446">
          <cell r="B446" t="str">
            <v>6122100009</v>
          </cell>
          <cell r="C446" t="str">
            <v>1000048</v>
          </cell>
          <cell r="G446">
            <v>-214586</v>
          </cell>
        </row>
        <row r="447">
          <cell r="B447" t="str">
            <v>6122100009</v>
          </cell>
          <cell r="C447" t="str">
            <v>1000048</v>
          </cell>
          <cell r="G447">
            <v>2575875</v>
          </cell>
        </row>
        <row r="448">
          <cell r="B448" t="str">
            <v>6122100009</v>
          </cell>
          <cell r="C448" t="str">
            <v>1000048</v>
          </cell>
          <cell r="G448">
            <v>-4997</v>
          </cell>
        </row>
        <row r="449">
          <cell r="B449" t="str">
            <v>6122100009</v>
          </cell>
          <cell r="C449" t="str">
            <v>1000048</v>
          </cell>
          <cell r="G449">
            <v>63786</v>
          </cell>
        </row>
        <row r="450">
          <cell r="B450" t="str">
            <v>6122100009</v>
          </cell>
          <cell r="C450" t="str">
            <v>1000048</v>
          </cell>
          <cell r="G450">
            <v>-8226</v>
          </cell>
        </row>
        <row r="451">
          <cell r="B451" t="str">
            <v>6122100009</v>
          </cell>
          <cell r="C451" t="str">
            <v>1000048</v>
          </cell>
          <cell r="G451">
            <v>104989</v>
          </cell>
        </row>
        <row r="452">
          <cell r="B452" t="str">
            <v>6122100009</v>
          </cell>
          <cell r="C452" t="str">
            <v>1000048</v>
          </cell>
          <cell r="G452">
            <v>-89680</v>
          </cell>
        </row>
        <row r="453">
          <cell r="B453" t="str">
            <v>6122100009</v>
          </cell>
          <cell r="C453" t="str">
            <v>1000048</v>
          </cell>
          <cell r="G453">
            <v>1144718</v>
          </cell>
        </row>
        <row r="454">
          <cell r="B454" t="str">
            <v>6122100009</v>
          </cell>
          <cell r="C454" t="str">
            <v>1000048</v>
          </cell>
          <cell r="G454">
            <v>-74140</v>
          </cell>
        </row>
        <row r="455">
          <cell r="B455" t="str">
            <v>6122100009</v>
          </cell>
          <cell r="C455" t="str">
            <v>1000048</v>
          </cell>
          <cell r="G455">
            <v>946369</v>
          </cell>
        </row>
        <row r="456">
          <cell r="B456" t="str">
            <v>6122100009</v>
          </cell>
          <cell r="C456" t="str">
            <v>1000048</v>
          </cell>
          <cell r="G456">
            <v>-57543</v>
          </cell>
        </row>
        <row r="457">
          <cell r="B457" t="str">
            <v>6122100009</v>
          </cell>
          <cell r="C457" t="str">
            <v>1000048</v>
          </cell>
          <cell r="G457">
            <v>734517</v>
          </cell>
        </row>
        <row r="458">
          <cell r="B458" t="str">
            <v>6122100009</v>
          </cell>
          <cell r="C458" t="str">
            <v>1000048</v>
          </cell>
          <cell r="G458">
            <v>-74525</v>
          </cell>
        </row>
        <row r="459">
          <cell r="B459" t="str">
            <v>6122100009</v>
          </cell>
          <cell r="C459" t="str">
            <v>1000048</v>
          </cell>
          <cell r="G459">
            <v>916685</v>
          </cell>
        </row>
        <row r="460">
          <cell r="B460" t="str">
            <v>6122100009</v>
          </cell>
          <cell r="C460" t="str">
            <v>1000049</v>
          </cell>
          <cell r="G460">
            <v>545164</v>
          </cell>
        </row>
        <row r="461">
          <cell r="B461" t="str">
            <v>6122100009</v>
          </cell>
          <cell r="C461" t="str">
            <v>1000049</v>
          </cell>
          <cell r="G461">
            <v>1155920</v>
          </cell>
        </row>
        <row r="462">
          <cell r="B462" t="str">
            <v>6122100009</v>
          </cell>
          <cell r="C462" t="str">
            <v>1000049</v>
          </cell>
          <cell r="G462">
            <v>343538</v>
          </cell>
        </row>
        <row r="463">
          <cell r="B463" t="str">
            <v>6122100009</v>
          </cell>
          <cell r="C463" t="str">
            <v>1000049</v>
          </cell>
          <cell r="G463">
            <v>6867</v>
          </cell>
        </row>
        <row r="464">
          <cell r="B464" t="str">
            <v>6122100009</v>
          </cell>
          <cell r="C464" t="str">
            <v>1000049</v>
          </cell>
          <cell r="G464">
            <v>10415</v>
          </cell>
        </row>
        <row r="465">
          <cell r="B465" t="str">
            <v>6122100009</v>
          </cell>
          <cell r="C465" t="str">
            <v>1000049</v>
          </cell>
          <cell r="G465">
            <v>139830</v>
          </cell>
        </row>
        <row r="466">
          <cell r="B466" t="str">
            <v>6122100009</v>
          </cell>
          <cell r="C466" t="str">
            <v>1000049</v>
          </cell>
          <cell r="G466">
            <v>88010</v>
          </cell>
        </row>
        <row r="467">
          <cell r="B467" t="str">
            <v>6122100009</v>
          </cell>
          <cell r="C467" t="str">
            <v>1000049</v>
          </cell>
          <cell r="G467">
            <v>185588</v>
          </cell>
        </row>
        <row r="468">
          <cell r="B468" t="str">
            <v>6122100009</v>
          </cell>
          <cell r="C468" t="str">
            <v>1000049</v>
          </cell>
          <cell r="G468">
            <v>92642</v>
          </cell>
        </row>
        <row r="469">
          <cell r="B469" t="str">
            <v>6122000009</v>
          </cell>
          <cell r="C469" t="str">
            <v>1025099</v>
          </cell>
          <cell r="G469">
            <v>-25988909</v>
          </cell>
        </row>
        <row r="470">
          <cell r="B470" t="str">
            <v>6122000009</v>
          </cell>
          <cell r="C470" t="str">
            <v>1025099</v>
          </cell>
          <cell r="G470">
            <v>-39311792</v>
          </cell>
        </row>
        <row r="471">
          <cell r="B471" t="str">
            <v>6122000009</v>
          </cell>
          <cell r="C471" t="str">
            <v>1025099</v>
          </cell>
          <cell r="G471">
            <v>1066923</v>
          </cell>
        </row>
        <row r="472">
          <cell r="B472" t="str">
            <v>6121200009</v>
          </cell>
          <cell r="C472" t="str">
            <v>1025099</v>
          </cell>
          <cell r="G472">
            <v>-1729664</v>
          </cell>
        </row>
        <row r="473">
          <cell r="B473" t="str">
            <v>6121200009</v>
          </cell>
          <cell r="C473" t="str">
            <v>1025099</v>
          </cell>
          <cell r="G473">
            <v>6030696</v>
          </cell>
        </row>
        <row r="474">
          <cell r="B474" t="str">
            <v>6121100009</v>
          </cell>
          <cell r="C474" t="str">
            <v>1002788</v>
          </cell>
          <cell r="G474">
            <v>18374</v>
          </cell>
        </row>
        <row r="475">
          <cell r="B475" t="str">
            <v>6121000009</v>
          </cell>
          <cell r="C475" t="str">
            <v>1025099</v>
          </cell>
          <cell r="G475">
            <v>-4389937</v>
          </cell>
        </row>
        <row r="476">
          <cell r="B476" t="str">
            <v>6022000009</v>
          </cell>
          <cell r="C476" t="str">
            <v>1025099</v>
          </cell>
          <cell r="G476">
            <v>-477403</v>
          </cell>
        </row>
        <row r="477">
          <cell r="B477" t="str">
            <v>6022000009</v>
          </cell>
          <cell r="C477" t="str">
            <v>1025099</v>
          </cell>
          <cell r="G477">
            <v>1011000</v>
          </cell>
        </row>
        <row r="478">
          <cell r="B478" t="str">
            <v>6022000009</v>
          </cell>
          <cell r="C478" t="str">
            <v>1025099</v>
          </cell>
          <cell r="G478">
            <v>-672400</v>
          </cell>
        </row>
        <row r="479">
          <cell r="B479" t="str">
            <v>6022000009</v>
          </cell>
          <cell r="C479" t="str">
            <v>1025099</v>
          </cell>
          <cell r="G479">
            <v>669781</v>
          </cell>
        </row>
        <row r="480">
          <cell r="B480" t="str">
            <v>6020000009</v>
          </cell>
          <cell r="C480" t="str">
            <v>1025099</v>
          </cell>
          <cell r="G480">
            <v>25988909</v>
          </cell>
        </row>
        <row r="481">
          <cell r="B481" t="str">
            <v>6020000009</v>
          </cell>
          <cell r="C481" t="str">
            <v>1025099</v>
          </cell>
          <cell r="G481">
            <v>-1066923</v>
          </cell>
        </row>
        <row r="482">
          <cell r="B482" t="str">
            <v>6020000009</v>
          </cell>
          <cell r="C482" t="str">
            <v>1025099</v>
          </cell>
          <cell r="G482">
            <v>39311792</v>
          </cell>
        </row>
        <row r="483">
          <cell r="B483" t="str">
            <v>6013000700</v>
          </cell>
          <cell r="C483" t="str">
            <v>1025099</v>
          </cell>
          <cell r="G483">
            <v>-2390</v>
          </cell>
        </row>
        <row r="484">
          <cell r="B484" t="str">
            <v>6013000700</v>
          </cell>
          <cell r="C484" t="str">
            <v>1025099</v>
          </cell>
          <cell r="G484">
            <v>94732</v>
          </cell>
        </row>
        <row r="485">
          <cell r="B485" t="str">
            <v>6012200009</v>
          </cell>
          <cell r="C485" t="str">
            <v>1025099</v>
          </cell>
          <cell r="G485">
            <v>-8018</v>
          </cell>
        </row>
        <row r="486">
          <cell r="B486" t="str">
            <v>6012200009</v>
          </cell>
          <cell r="C486" t="str">
            <v>1025099</v>
          </cell>
          <cell r="G486">
            <v>35663</v>
          </cell>
        </row>
        <row r="487">
          <cell r="B487" t="str">
            <v>6012040000</v>
          </cell>
          <cell r="C487" t="str">
            <v>1025099</v>
          </cell>
          <cell r="G487">
            <v>113307</v>
          </cell>
        </row>
        <row r="488">
          <cell r="B488" t="str">
            <v>6012000100</v>
          </cell>
          <cell r="C488" t="str">
            <v>1025099</v>
          </cell>
          <cell r="G488">
            <v>-36017</v>
          </cell>
        </row>
        <row r="489">
          <cell r="B489" t="str">
            <v>6012000100</v>
          </cell>
          <cell r="C489" t="str">
            <v>1025099</v>
          </cell>
          <cell r="G489">
            <v>628810</v>
          </cell>
        </row>
        <row r="490">
          <cell r="B490" t="str">
            <v>6012000009</v>
          </cell>
          <cell r="C490" t="str">
            <v>1025099</v>
          </cell>
          <cell r="G490">
            <v>4389937</v>
          </cell>
        </row>
        <row r="491">
          <cell r="B491" t="str">
            <v>6012000000</v>
          </cell>
          <cell r="C491" t="str">
            <v>1025099</v>
          </cell>
          <cell r="G491">
            <v>-16</v>
          </cell>
        </row>
        <row r="492">
          <cell r="B492" t="str">
            <v>6012000000</v>
          </cell>
          <cell r="C492" t="str">
            <v>1025099</v>
          </cell>
          <cell r="G492">
            <v>1746900</v>
          </cell>
        </row>
        <row r="493">
          <cell r="B493" t="str">
            <v>6010900000</v>
          </cell>
          <cell r="C493" t="str">
            <v>1025099</v>
          </cell>
          <cell r="G493">
            <v>-24201</v>
          </cell>
        </row>
        <row r="494">
          <cell r="B494" t="str">
            <v>6122100009</v>
          </cell>
          <cell r="C494" t="str">
            <v>1000048</v>
          </cell>
          <cell r="G494">
            <v>1118436</v>
          </cell>
        </row>
        <row r="495">
          <cell r="B495" t="str">
            <v>6122100009</v>
          </cell>
          <cell r="C495" t="str">
            <v>1000049</v>
          </cell>
          <cell r="G495">
            <v>545164</v>
          </cell>
        </row>
        <row r="496">
          <cell r="B496" t="str">
            <v>6122100009</v>
          </cell>
          <cell r="C496" t="str">
            <v>1000049</v>
          </cell>
          <cell r="G496">
            <v>1462262</v>
          </cell>
        </row>
        <row r="497">
          <cell r="B497" t="str">
            <v>6122100009</v>
          </cell>
          <cell r="C497" t="str">
            <v>1000049</v>
          </cell>
          <cell r="G497">
            <v>434583</v>
          </cell>
        </row>
        <row r="498">
          <cell r="B498" t="str">
            <v>6122100009</v>
          </cell>
          <cell r="C498" t="str">
            <v>1000049</v>
          </cell>
          <cell r="G498">
            <v>8686</v>
          </cell>
        </row>
        <row r="499">
          <cell r="B499" t="str">
            <v>6122100009</v>
          </cell>
          <cell r="C499" t="str">
            <v>1000049</v>
          </cell>
          <cell r="G499">
            <v>13175</v>
          </cell>
        </row>
        <row r="500">
          <cell r="B500" t="str">
            <v>6122100009</v>
          </cell>
          <cell r="C500" t="str">
            <v>1000049</v>
          </cell>
          <cell r="G500">
            <v>176882</v>
          </cell>
        </row>
        <row r="501">
          <cell r="B501" t="str">
            <v>6122100009</v>
          </cell>
          <cell r="C501" t="str">
            <v>1000049</v>
          </cell>
          <cell r="G501">
            <v>111334</v>
          </cell>
        </row>
        <row r="502">
          <cell r="B502" t="str">
            <v>6122100009</v>
          </cell>
          <cell r="C502" t="str">
            <v>1000049</v>
          </cell>
          <cell r="G502">
            <v>234773</v>
          </cell>
        </row>
        <row r="503">
          <cell r="B503" t="str">
            <v>6122100009</v>
          </cell>
          <cell r="C503" t="str">
            <v>1000049</v>
          </cell>
          <cell r="G503">
            <v>117194</v>
          </cell>
        </row>
        <row r="504">
          <cell r="B504" t="str">
            <v>6121100009</v>
          </cell>
          <cell r="C504" t="str">
            <v>1002788</v>
          </cell>
          <cell r="G504">
            <v>18374</v>
          </cell>
        </row>
        <row r="505">
          <cell r="B505" t="str">
            <v>6122100009</v>
          </cell>
          <cell r="C505" t="str">
            <v>1000049</v>
          </cell>
          <cell r="G505">
            <v>1975796</v>
          </cell>
        </row>
        <row r="506">
          <cell r="B506" t="str">
            <v>6122100009</v>
          </cell>
          <cell r="C506" t="str">
            <v>1000049</v>
          </cell>
          <cell r="G506">
            <v>-22453</v>
          </cell>
        </row>
        <row r="507">
          <cell r="B507" t="str">
            <v>6122100009</v>
          </cell>
          <cell r="C507" t="str">
            <v>1000049</v>
          </cell>
          <cell r="G507">
            <v>587207</v>
          </cell>
        </row>
        <row r="508">
          <cell r="B508" t="str">
            <v>6122100009</v>
          </cell>
          <cell r="C508" t="str">
            <v>1000049</v>
          </cell>
          <cell r="G508">
            <v>-449</v>
          </cell>
        </row>
        <row r="509">
          <cell r="B509" t="str">
            <v>6122100009</v>
          </cell>
          <cell r="C509" t="str">
            <v>1000049</v>
          </cell>
          <cell r="G509">
            <v>11736</v>
          </cell>
        </row>
        <row r="510">
          <cell r="B510" t="str">
            <v>6122100009</v>
          </cell>
          <cell r="C510" t="str">
            <v>1000049</v>
          </cell>
          <cell r="G510">
            <v>-681</v>
          </cell>
        </row>
        <row r="511">
          <cell r="B511" t="str">
            <v>6122100009</v>
          </cell>
          <cell r="C511" t="str">
            <v>1000049</v>
          </cell>
          <cell r="G511">
            <v>17803</v>
          </cell>
        </row>
        <row r="512">
          <cell r="B512" t="str">
            <v>6122100009</v>
          </cell>
          <cell r="C512" t="str">
            <v>1000049</v>
          </cell>
          <cell r="G512">
            <v>-9204</v>
          </cell>
        </row>
        <row r="513">
          <cell r="B513" t="str">
            <v>6122100009</v>
          </cell>
          <cell r="C513" t="str">
            <v>1000049</v>
          </cell>
          <cell r="G513">
            <v>239068</v>
          </cell>
        </row>
        <row r="514">
          <cell r="B514" t="str">
            <v>6122100009</v>
          </cell>
          <cell r="C514" t="str">
            <v>1000049</v>
          </cell>
          <cell r="G514">
            <v>-5752</v>
          </cell>
        </row>
        <row r="515">
          <cell r="B515" t="str">
            <v>6122100009</v>
          </cell>
          <cell r="C515" t="str">
            <v>1000049</v>
          </cell>
          <cell r="G515">
            <v>150434</v>
          </cell>
        </row>
        <row r="516">
          <cell r="B516" t="str">
            <v>6122100009</v>
          </cell>
          <cell r="C516" t="str">
            <v>1000049</v>
          </cell>
          <cell r="G516">
            <v>-12129</v>
          </cell>
        </row>
        <row r="517">
          <cell r="B517" t="str">
            <v>6122100009</v>
          </cell>
          <cell r="C517" t="str">
            <v>1000049</v>
          </cell>
          <cell r="G517">
            <v>317224</v>
          </cell>
        </row>
        <row r="518">
          <cell r="B518" t="str">
            <v>6122100009</v>
          </cell>
          <cell r="C518" t="str">
            <v>1000049</v>
          </cell>
          <cell r="G518">
            <v>-6072</v>
          </cell>
        </row>
        <row r="519">
          <cell r="B519" t="str">
            <v>6122100009</v>
          </cell>
          <cell r="C519" t="str">
            <v>1000049</v>
          </cell>
          <cell r="G519">
            <v>158378</v>
          </cell>
        </row>
        <row r="520">
          <cell r="B520" t="str">
            <v>6121100009</v>
          </cell>
          <cell r="C520" t="str">
            <v>1002788</v>
          </cell>
          <cell r="G520">
            <v>18374</v>
          </cell>
        </row>
        <row r="521">
          <cell r="B521" t="str">
            <v>6122100009</v>
          </cell>
          <cell r="C521" t="str">
            <v>1000049</v>
          </cell>
          <cell r="G521">
            <v>25120</v>
          </cell>
        </row>
        <row r="522">
          <cell r="B522" t="str">
            <v>6122100009</v>
          </cell>
          <cell r="C522" t="str">
            <v>1000049</v>
          </cell>
          <cell r="G522">
            <v>-58292</v>
          </cell>
        </row>
        <row r="523">
          <cell r="B523" t="str">
            <v>6122100009</v>
          </cell>
          <cell r="C523" t="str">
            <v>1000049</v>
          </cell>
          <cell r="G523">
            <v>337126</v>
          </cell>
        </row>
        <row r="524">
          <cell r="B524" t="str">
            <v>6122100009</v>
          </cell>
          <cell r="C524" t="str">
            <v>1000049</v>
          </cell>
          <cell r="G524">
            <v>-36726</v>
          </cell>
        </row>
        <row r="525">
          <cell r="B525" t="str">
            <v>6122100009</v>
          </cell>
          <cell r="C525" t="str">
            <v>1000049</v>
          </cell>
          <cell r="G525">
            <v>212256</v>
          </cell>
        </row>
        <row r="526">
          <cell r="B526" t="str">
            <v>6122100009</v>
          </cell>
          <cell r="C526" t="str">
            <v>1000049</v>
          </cell>
          <cell r="G526">
            <v>-77444</v>
          </cell>
        </row>
        <row r="527">
          <cell r="B527" t="str">
            <v>6122100009</v>
          </cell>
          <cell r="C527" t="str">
            <v>1000049</v>
          </cell>
          <cell r="G527">
            <v>447590</v>
          </cell>
        </row>
        <row r="528">
          <cell r="B528" t="str">
            <v>6122100009</v>
          </cell>
          <cell r="C528" t="str">
            <v>1000049</v>
          </cell>
          <cell r="G528">
            <v>-38676</v>
          </cell>
        </row>
        <row r="529">
          <cell r="B529" t="str">
            <v>6122100009</v>
          </cell>
          <cell r="C529" t="str">
            <v>1000049</v>
          </cell>
          <cell r="G529">
            <v>223454</v>
          </cell>
        </row>
        <row r="530">
          <cell r="B530" t="str">
            <v>6121100009</v>
          </cell>
          <cell r="C530" t="str">
            <v>1002788</v>
          </cell>
          <cell r="G530">
            <v>18374</v>
          </cell>
        </row>
        <row r="531">
          <cell r="B531" t="str">
            <v>6122100009</v>
          </cell>
          <cell r="C531" t="str">
            <v>1000042</v>
          </cell>
          <cell r="G531">
            <v>17525</v>
          </cell>
        </row>
        <row r="532">
          <cell r="B532" t="str">
            <v>6122100009</v>
          </cell>
          <cell r="C532" t="str">
            <v>1000042</v>
          </cell>
          <cell r="G532">
            <v>-25050</v>
          </cell>
        </row>
        <row r="533">
          <cell r="B533" t="str">
            <v>6122100009</v>
          </cell>
          <cell r="C533" t="str">
            <v>1000042</v>
          </cell>
          <cell r="G533">
            <v>226771</v>
          </cell>
        </row>
        <row r="534">
          <cell r="B534" t="str">
            <v>6122100009</v>
          </cell>
          <cell r="C534" t="str">
            <v>1000042</v>
          </cell>
          <cell r="G534">
            <v>-10306</v>
          </cell>
        </row>
        <row r="535">
          <cell r="B535" t="str">
            <v>6122100009</v>
          </cell>
          <cell r="C535" t="str">
            <v>1000042</v>
          </cell>
          <cell r="G535">
            <v>93298</v>
          </cell>
        </row>
        <row r="536">
          <cell r="B536" t="str">
            <v>6122100009</v>
          </cell>
          <cell r="C536" t="str">
            <v>1000043</v>
          </cell>
          <cell r="G536">
            <v>595135</v>
          </cell>
        </row>
        <row r="537">
          <cell r="B537" t="str">
            <v>6122100009</v>
          </cell>
          <cell r="C537" t="str">
            <v>1000043</v>
          </cell>
          <cell r="G537">
            <v>-9058</v>
          </cell>
        </row>
        <row r="538">
          <cell r="B538" t="str">
            <v>6122100009</v>
          </cell>
          <cell r="C538" t="str">
            <v>1000043</v>
          </cell>
          <cell r="G538">
            <v>110914</v>
          </cell>
        </row>
        <row r="539">
          <cell r="B539" t="str">
            <v>6122100009</v>
          </cell>
          <cell r="C539" t="str">
            <v>1000043</v>
          </cell>
          <cell r="G539">
            <v>-96325</v>
          </cell>
        </row>
        <row r="540">
          <cell r="B540" t="str">
            <v>6122100009</v>
          </cell>
          <cell r="C540" t="str">
            <v>1000043</v>
          </cell>
          <cell r="G540">
            <v>1179512</v>
          </cell>
        </row>
        <row r="541">
          <cell r="B541" t="str">
            <v>6122100009</v>
          </cell>
          <cell r="C541" t="str">
            <v>1000043</v>
          </cell>
          <cell r="G541">
            <v>-108181</v>
          </cell>
        </row>
        <row r="542">
          <cell r="B542" t="str">
            <v>6122100009</v>
          </cell>
          <cell r="C542" t="str">
            <v>1000043</v>
          </cell>
          <cell r="G542">
            <v>1324681</v>
          </cell>
        </row>
        <row r="543">
          <cell r="B543" t="str">
            <v>6122100009</v>
          </cell>
          <cell r="C543" t="str">
            <v>1000044</v>
          </cell>
          <cell r="G543">
            <v>599089</v>
          </cell>
        </row>
        <row r="544">
          <cell r="B544" t="str">
            <v>6122100009</v>
          </cell>
          <cell r="C544" t="str">
            <v>1000044</v>
          </cell>
          <cell r="G544">
            <v>-5628</v>
          </cell>
        </row>
        <row r="545">
          <cell r="B545" t="str">
            <v>6122100009</v>
          </cell>
          <cell r="C545" t="str">
            <v>1000044</v>
          </cell>
          <cell r="G545">
            <v>109024</v>
          </cell>
        </row>
        <row r="546">
          <cell r="B546" t="str">
            <v>6122100009</v>
          </cell>
          <cell r="C546" t="str">
            <v>1000044</v>
          </cell>
          <cell r="G546">
            <v>-59852</v>
          </cell>
        </row>
        <row r="547">
          <cell r="B547" t="str">
            <v>6122100009</v>
          </cell>
          <cell r="C547" t="str">
            <v>1000044</v>
          </cell>
          <cell r="G547">
            <v>1159433</v>
          </cell>
        </row>
        <row r="548">
          <cell r="B548" t="str">
            <v>6122100009</v>
          </cell>
          <cell r="C548" t="str">
            <v>1000044</v>
          </cell>
          <cell r="G548">
            <v>-65805</v>
          </cell>
        </row>
        <row r="549">
          <cell r="B549" t="str">
            <v>6122100009</v>
          </cell>
          <cell r="C549" t="str">
            <v>1000044</v>
          </cell>
          <cell r="G549">
            <v>1274747</v>
          </cell>
        </row>
        <row r="550">
          <cell r="B550" t="str">
            <v>6122100009</v>
          </cell>
          <cell r="C550" t="str">
            <v>1000045</v>
          </cell>
          <cell r="G550">
            <v>1512313</v>
          </cell>
        </row>
        <row r="551">
          <cell r="B551" t="str">
            <v>6122100009</v>
          </cell>
          <cell r="C551" t="str">
            <v>1000045</v>
          </cell>
          <cell r="G551">
            <v>-260043</v>
          </cell>
        </row>
        <row r="552">
          <cell r="B552" t="str">
            <v>6122100009</v>
          </cell>
          <cell r="C552" t="str">
            <v>1000045</v>
          </cell>
          <cell r="G552">
            <v>2516420</v>
          </cell>
        </row>
        <row r="553">
          <cell r="B553" t="str">
            <v>6122100009</v>
          </cell>
          <cell r="C553" t="str">
            <v>1000045</v>
          </cell>
          <cell r="G553">
            <v>-26339</v>
          </cell>
        </row>
        <row r="554">
          <cell r="B554" t="str">
            <v>6122100009</v>
          </cell>
          <cell r="C554" t="str">
            <v>1000045</v>
          </cell>
          <cell r="G554">
            <v>255524</v>
          </cell>
        </row>
        <row r="555">
          <cell r="B555" t="str">
            <v>6122100009</v>
          </cell>
          <cell r="C555" t="str">
            <v>1000045</v>
          </cell>
          <cell r="G555">
            <v>-36438</v>
          </cell>
        </row>
        <row r="556">
          <cell r="B556" t="str">
            <v>6122100009</v>
          </cell>
          <cell r="C556" t="str">
            <v>1000045</v>
          </cell>
          <cell r="G556">
            <v>353500</v>
          </cell>
        </row>
        <row r="557">
          <cell r="B557" t="str">
            <v>6122100009</v>
          </cell>
          <cell r="C557" t="str">
            <v>1000045</v>
          </cell>
          <cell r="G557">
            <v>-170680</v>
          </cell>
        </row>
        <row r="558">
          <cell r="B558" t="str">
            <v>6122100009</v>
          </cell>
          <cell r="C558" t="str">
            <v>1000045</v>
          </cell>
          <cell r="G558">
            <v>1655528</v>
          </cell>
        </row>
        <row r="559">
          <cell r="B559" t="str">
            <v>6122100009</v>
          </cell>
          <cell r="C559" t="str">
            <v>1000045</v>
          </cell>
          <cell r="G559">
            <v>-1358</v>
          </cell>
        </row>
        <row r="560">
          <cell r="B560" t="str">
            <v>6122100009</v>
          </cell>
          <cell r="C560" t="str">
            <v>1000045</v>
          </cell>
          <cell r="G560">
            <v>13171</v>
          </cell>
        </row>
        <row r="561">
          <cell r="B561" t="str">
            <v>6122100009</v>
          </cell>
          <cell r="C561" t="str">
            <v>1000045</v>
          </cell>
          <cell r="G561">
            <v>-1139</v>
          </cell>
        </row>
        <row r="562">
          <cell r="B562" t="str">
            <v>6122100009</v>
          </cell>
          <cell r="C562" t="str">
            <v>1000045</v>
          </cell>
          <cell r="G562">
            <v>11049</v>
          </cell>
        </row>
        <row r="563">
          <cell r="B563" t="str">
            <v>6122100009</v>
          </cell>
          <cell r="C563" t="str">
            <v>1000046</v>
          </cell>
          <cell r="G563">
            <v>513806</v>
          </cell>
        </row>
        <row r="564">
          <cell r="B564" t="str">
            <v>6122100009</v>
          </cell>
          <cell r="C564" t="str">
            <v>1000046</v>
          </cell>
          <cell r="G564">
            <v>636381</v>
          </cell>
        </row>
        <row r="565">
          <cell r="B565" t="str">
            <v>6122100009</v>
          </cell>
          <cell r="C565" t="str">
            <v>1000046</v>
          </cell>
          <cell r="G565">
            <v>65890</v>
          </cell>
        </row>
        <row r="566">
          <cell r="B566" t="str">
            <v>6122100009</v>
          </cell>
          <cell r="C566" t="str">
            <v>1000046</v>
          </cell>
          <cell r="G566">
            <v>91157</v>
          </cell>
        </row>
        <row r="567">
          <cell r="B567" t="str">
            <v>6122100009</v>
          </cell>
          <cell r="C567" t="str">
            <v>1000046</v>
          </cell>
          <cell r="G567">
            <v>5306</v>
          </cell>
        </row>
        <row r="568">
          <cell r="B568" t="str">
            <v>6122100009</v>
          </cell>
          <cell r="C568" t="str">
            <v>1000047</v>
          </cell>
          <cell r="G568">
            <v>-600043</v>
          </cell>
        </row>
        <row r="569">
          <cell r="B569" t="str">
            <v>6122100009</v>
          </cell>
          <cell r="C569" t="str">
            <v>1000047</v>
          </cell>
          <cell r="G569">
            <v>12365490</v>
          </cell>
        </row>
        <row r="570">
          <cell r="B570" t="str">
            <v>6122100009</v>
          </cell>
          <cell r="C570" t="str">
            <v>1000047</v>
          </cell>
          <cell r="G570">
            <v>-2029334</v>
          </cell>
        </row>
        <row r="571">
          <cell r="B571" t="str">
            <v>6122100009</v>
          </cell>
          <cell r="C571" t="str">
            <v>1000047</v>
          </cell>
          <cell r="G571">
            <v>25930372</v>
          </cell>
        </row>
        <row r="572">
          <cell r="B572" t="str">
            <v>6122100009</v>
          </cell>
          <cell r="C572" t="str">
            <v>1000047</v>
          </cell>
          <cell r="G572">
            <v>-422482</v>
          </cell>
        </row>
        <row r="573">
          <cell r="B573" t="str">
            <v>6122100009</v>
          </cell>
          <cell r="C573" t="str">
            <v>1000047</v>
          </cell>
          <cell r="G573">
            <v>3615278</v>
          </cell>
        </row>
        <row r="574">
          <cell r="B574" t="str">
            <v>6122100009</v>
          </cell>
          <cell r="C574" t="str">
            <v>1000047</v>
          </cell>
          <cell r="G574">
            <v>-459088</v>
          </cell>
        </row>
        <row r="575">
          <cell r="B575" t="str">
            <v>6122100009</v>
          </cell>
          <cell r="C575" t="str">
            <v>1000047</v>
          </cell>
          <cell r="G575">
            <v>4766931</v>
          </cell>
        </row>
        <row r="576">
          <cell r="B576" t="str">
            <v>6122100009</v>
          </cell>
          <cell r="C576" t="str">
            <v>1000047</v>
          </cell>
          <cell r="G576">
            <v>-24499</v>
          </cell>
        </row>
        <row r="577">
          <cell r="B577" t="str">
            <v>6122100009</v>
          </cell>
          <cell r="C577" t="str">
            <v>1000047</v>
          </cell>
          <cell r="G577">
            <v>209651</v>
          </cell>
        </row>
        <row r="578">
          <cell r="B578" t="str">
            <v>6122100009</v>
          </cell>
          <cell r="C578" t="str">
            <v>1000047</v>
          </cell>
          <cell r="G578">
            <v>-340165</v>
          </cell>
        </row>
        <row r="579">
          <cell r="B579" t="str">
            <v>6122100009</v>
          </cell>
          <cell r="C579" t="str">
            <v>1000047</v>
          </cell>
          <cell r="G579">
            <v>3518327</v>
          </cell>
        </row>
        <row r="580">
          <cell r="B580" t="str">
            <v>6122100009</v>
          </cell>
          <cell r="C580" t="str">
            <v>1000047</v>
          </cell>
          <cell r="G580">
            <v>-72362</v>
          </cell>
        </row>
        <row r="581">
          <cell r="B581" t="str">
            <v>6122100009</v>
          </cell>
          <cell r="C581" t="str">
            <v>1000047</v>
          </cell>
          <cell r="G581">
            <v>619214</v>
          </cell>
        </row>
        <row r="582">
          <cell r="B582" t="str">
            <v>6122100009</v>
          </cell>
          <cell r="C582" t="str">
            <v>1000047</v>
          </cell>
          <cell r="G582">
            <v>-96417</v>
          </cell>
        </row>
        <row r="583">
          <cell r="B583" t="str">
            <v>6122100009</v>
          </cell>
          <cell r="C583" t="str">
            <v>1000047</v>
          </cell>
          <cell r="G583">
            <v>825062</v>
          </cell>
        </row>
        <row r="584">
          <cell r="B584" t="str">
            <v>6122100009</v>
          </cell>
          <cell r="C584" t="str">
            <v>1000047</v>
          </cell>
          <cell r="G584">
            <v>-63007</v>
          </cell>
        </row>
        <row r="585">
          <cell r="B585" t="str">
            <v>6122100009</v>
          </cell>
          <cell r="C585" t="str">
            <v>1000047</v>
          </cell>
          <cell r="G585">
            <v>539171</v>
          </cell>
        </row>
        <row r="586">
          <cell r="B586" t="str">
            <v>6122100009</v>
          </cell>
          <cell r="C586" t="str">
            <v>1000047</v>
          </cell>
          <cell r="G586">
            <v>-464684</v>
          </cell>
        </row>
        <row r="587">
          <cell r="B587" t="str">
            <v>6122100009</v>
          </cell>
          <cell r="C587" t="str">
            <v>1000047</v>
          </cell>
          <cell r="G587">
            <v>3977780</v>
          </cell>
        </row>
        <row r="588">
          <cell r="B588" t="str">
            <v>6122100009</v>
          </cell>
          <cell r="C588" t="str">
            <v>1000048</v>
          </cell>
          <cell r="G588">
            <v>10309205</v>
          </cell>
        </row>
        <row r="589">
          <cell r="B589" t="str">
            <v>6122100009</v>
          </cell>
          <cell r="C589" t="str">
            <v>1000048</v>
          </cell>
          <cell r="G589">
            <v>-218777</v>
          </cell>
        </row>
        <row r="590">
          <cell r="B590" t="str">
            <v>6122100009</v>
          </cell>
          <cell r="C590" t="str">
            <v>1000048</v>
          </cell>
          <cell r="G590">
            <v>13627720</v>
          </cell>
        </row>
        <row r="591">
          <cell r="B591" t="str">
            <v>6122100009</v>
          </cell>
          <cell r="C591" t="str">
            <v>1000048</v>
          </cell>
          <cell r="G591">
            <v>-214586</v>
          </cell>
        </row>
        <row r="592">
          <cell r="B592" t="str">
            <v>6122100009</v>
          </cell>
          <cell r="C592" t="str">
            <v>1000048</v>
          </cell>
          <cell r="G592">
            <v>5619890</v>
          </cell>
        </row>
        <row r="593">
          <cell r="B593" t="str">
            <v>6122100009</v>
          </cell>
          <cell r="C593" t="str">
            <v>1000048</v>
          </cell>
          <cell r="G593">
            <v>-4997</v>
          </cell>
        </row>
        <row r="594">
          <cell r="B594" t="str">
            <v>6122100009</v>
          </cell>
          <cell r="C594" t="str">
            <v>1000048</v>
          </cell>
          <cell r="G594">
            <v>134673</v>
          </cell>
        </row>
        <row r="595">
          <cell r="B595" t="str">
            <v>6122100009</v>
          </cell>
          <cell r="C595" t="str">
            <v>1000048</v>
          </cell>
          <cell r="G595">
            <v>-8226</v>
          </cell>
        </row>
        <row r="596">
          <cell r="B596" t="str">
            <v>6122100009</v>
          </cell>
          <cell r="C596" t="str">
            <v>1000048</v>
          </cell>
          <cell r="G596">
            <v>221663</v>
          </cell>
        </row>
        <row r="597">
          <cell r="B597" t="str">
            <v>6122100009</v>
          </cell>
          <cell r="C597" t="str">
            <v>1000048</v>
          </cell>
          <cell r="G597">
            <v>-89680</v>
          </cell>
        </row>
        <row r="598">
          <cell r="B598" t="str">
            <v>6122100009</v>
          </cell>
          <cell r="C598" t="str">
            <v>1000048</v>
          </cell>
          <cell r="G598">
            <v>2416286</v>
          </cell>
        </row>
        <row r="599">
          <cell r="B599" t="str">
            <v>6122100009</v>
          </cell>
          <cell r="C599" t="str">
            <v>1000048</v>
          </cell>
          <cell r="G599">
            <v>-74140</v>
          </cell>
        </row>
        <row r="600">
          <cell r="B600" t="str">
            <v>6122100009</v>
          </cell>
          <cell r="C600" t="str">
            <v>1000048</v>
          </cell>
          <cell r="G600">
            <v>1998084</v>
          </cell>
        </row>
        <row r="601">
          <cell r="B601" t="str">
            <v>6122100009</v>
          </cell>
          <cell r="C601" t="str">
            <v>1000048</v>
          </cell>
          <cell r="G601">
            <v>-57543</v>
          </cell>
        </row>
        <row r="602">
          <cell r="B602" t="str">
            <v>6122100009</v>
          </cell>
          <cell r="C602" t="str">
            <v>1000048</v>
          </cell>
          <cell r="G602">
            <v>1550798</v>
          </cell>
        </row>
        <row r="603">
          <cell r="B603" t="str">
            <v>6122100009</v>
          </cell>
          <cell r="C603" t="str">
            <v>1000048</v>
          </cell>
          <cell r="G603">
            <v>-74525</v>
          </cell>
        </row>
        <row r="604">
          <cell r="B604" t="str">
            <v>6122100009</v>
          </cell>
          <cell r="C604" t="str">
            <v>1000048</v>
          </cell>
          <cell r="G604">
            <v>1973939</v>
          </cell>
        </row>
        <row r="605">
          <cell r="B605" t="str">
            <v>6122100009</v>
          </cell>
          <cell r="C605" t="str">
            <v>1000049</v>
          </cell>
          <cell r="G605">
            <v>545164</v>
          </cell>
        </row>
        <row r="606">
          <cell r="B606" t="str">
            <v>6122100009</v>
          </cell>
          <cell r="C606" t="str">
            <v>1000049</v>
          </cell>
          <cell r="G606">
            <v>-482351</v>
          </cell>
        </row>
        <row r="607">
          <cell r="B607" t="str">
            <v>6122100009</v>
          </cell>
          <cell r="C607" t="str">
            <v>1000049</v>
          </cell>
          <cell r="G607">
            <v>3513545</v>
          </cell>
        </row>
        <row r="608">
          <cell r="B608" t="str">
            <v>6122100009</v>
          </cell>
          <cell r="C608" t="str">
            <v>1000049</v>
          </cell>
          <cell r="G608">
            <v>-143356</v>
          </cell>
        </row>
        <row r="609">
          <cell r="B609" t="str">
            <v>6122100009</v>
          </cell>
          <cell r="C609" t="str">
            <v>1000049</v>
          </cell>
          <cell r="G609">
            <v>1044224</v>
          </cell>
        </row>
        <row r="610">
          <cell r="B610" t="str">
            <v>6122100009</v>
          </cell>
          <cell r="C610" t="str">
            <v>1000049</v>
          </cell>
          <cell r="G610">
            <v>-2865</v>
          </cell>
        </row>
        <row r="611">
          <cell r="B611" t="str">
            <v>6122100009</v>
          </cell>
          <cell r="C611" t="str">
            <v>1000049</v>
          </cell>
          <cell r="G611">
            <v>20869</v>
          </cell>
        </row>
        <row r="612">
          <cell r="B612" t="str">
            <v>6122100009</v>
          </cell>
          <cell r="C612" t="str">
            <v>1000049</v>
          </cell>
          <cell r="G612">
            <v>-4347</v>
          </cell>
        </row>
        <row r="613">
          <cell r="B613" t="str">
            <v>6122100009</v>
          </cell>
          <cell r="C613" t="str">
            <v>1000049</v>
          </cell>
          <cell r="G613">
            <v>31659</v>
          </cell>
        </row>
        <row r="614">
          <cell r="B614" t="str">
            <v>6122100009</v>
          </cell>
          <cell r="C614" t="str">
            <v>1000049</v>
          </cell>
          <cell r="G614">
            <v>-58292</v>
          </cell>
        </row>
        <row r="615">
          <cell r="B615" t="str">
            <v>6122100009</v>
          </cell>
          <cell r="C615" t="str">
            <v>1000049</v>
          </cell>
          <cell r="G615">
            <v>424918</v>
          </cell>
        </row>
        <row r="616">
          <cell r="B616" t="str">
            <v>6122100009</v>
          </cell>
          <cell r="C616" t="str">
            <v>1000049</v>
          </cell>
          <cell r="G616">
            <v>-36726</v>
          </cell>
        </row>
        <row r="617">
          <cell r="B617" t="str">
            <v>6122100009</v>
          </cell>
          <cell r="C617" t="str">
            <v>1000049</v>
          </cell>
          <cell r="G617">
            <v>267516</v>
          </cell>
        </row>
        <row r="618">
          <cell r="B618" t="str">
            <v>6122100009</v>
          </cell>
          <cell r="C618" t="str">
            <v>1000049</v>
          </cell>
          <cell r="G618">
            <v>-77444</v>
          </cell>
        </row>
        <row r="619">
          <cell r="B619" t="str">
            <v>6122100009</v>
          </cell>
          <cell r="C619" t="str">
            <v>1000049</v>
          </cell>
          <cell r="G619">
            <v>564118</v>
          </cell>
        </row>
        <row r="620">
          <cell r="B620" t="str">
            <v>6122100009</v>
          </cell>
          <cell r="C620" t="str">
            <v>1000049</v>
          </cell>
          <cell r="G620">
            <v>-38676</v>
          </cell>
        </row>
        <row r="621">
          <cell r="B621" t="str">
            <v>6122100009</v>
          </cell>
          <cell r="C621" t="str">
            <v>1000049</v>
          </cell>
          <cell r="G621">
            <v>281622</v>
          </cell>
        </row>
        <row r="622">
          <cell r="B622" t="str">
            <v>6121100009</v>
          </cell>
          <cell r="C622" t="str">
            <v>1002788</v>
          </cell>
          <cell r="G622">
            <v>18374</v>
          </cell>
        </row>
      </sheetData>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0000001"/>
      <sheetName val="1000000"/>
      <sheetName val="BUDGET '02"/>
      <sheetName val="BUDGET_MESE"/>
      <sheetName val="Piano Finanziario"/>
      <sheetName val="Budget_agenti"/>
      <sheetName val="Vendite"/>
      <sheetName val="Costo del venduto"/>
      <sheetName val="Industria"/>
      <sheetName val="Commerciale"/>
      <sheetName val="Struttura"/>
      <sheetName val="Finanza"/>
      <sheetName val="Straordinaria"/>
      <sheetName val="SFUSO"/>
      <sheetName val="SATINATO"/>
      <sheetName val="LAVORAZIONI"/>
      <sheetName val="VETROCAMERA"/>
      <sheetName val="Vendite_budget00"/>
      <sheetName val="Vendite_99"/>
      <sheetName val="Vendite98"/>
      <sheetName val="Vendite97"/>
      <sheetName val="calcoli"/>
      <sheetName val="Rep. investimenti"/>
      <sheetName val="Personale_2"/>
      <sheetName val="Rep. finanza"/>
      <sheetName val="tabelle mq riprevisione"/>
      <sheetName val="RISTORANTI CONVENZ"/>
      <sheetName val="posti auto"/>
      <sheetName val="AUTORIMESSE"/>
      <sheetName val="guida diretta"/>
      <sheetName val="mense"/>
      <sheetName val="mq e serv"/>
      <sheetName val="BUDGET_'02"/>
      <sheetName val="Piano_Finanziario"/>
      <sheetName val="Costo_del_venduto"/>
      <sheetName val="Rep__investimenti"/>
      <sheetName val="Rep__finanza"/>
    </sheetNames>
    <sheetDataSet>
      <sheetData sheetId="0"/>
      <sheetData sheetId="1"/>
      <sheetData sheetId="2"/>
      <sheetData sheetId="3" refreshError="1">
        <row r="1">
          <cell r="A1" t="str">
            <v>VETROMED S.r.l.</v>
          </cell>
        </row>
        <row r="2">
          <cell r="A2" t="str">
            <v>Budget 2002</v>
          </cell>
          <cell r="O2" t="str">
            <v>ALLEGATO 3</v>
          </cell>
        </row>
        <row r="3">
          <cell r="A3" t="str">
            <v>Conto economico gestionale per linee di business - Importi in Euro</v>
          </cell>
        </row>
        <row r="4">
          <cell r="A4" t="str">
            <v>DESCRIZIONE</v>
          </cell>
          <cell r="E4" t="str">
            <v>SFUSO</v>
          </cell>
          <cell r="G4" t="str">
            <v>SATINATO</v>
          </cell>
          <cell r="I4" t="str">
            <v>TRASFORMATO</v>
          </cell>
          <cell r="O4" t="str">
            <v>TOTALE</v>
          </cell>
        </row>
        <row r="5">
          <cell r="I5" t="str">
            <v>LAVORAZIONI</v>
          </cell>
          <cell r="K5" t="str">
            <v>VETROCAMERA</v>
          </cell>
          <cell r="M5" t="str">
            <v>Sub-totale</v>
          </cell>
        </row>
        <row r="6">
          <cell r="E6" t="str">
            <v>Importi</v>
          </cell>
          <cell r="F6" t="str">
            <v>%</v>
          </cell>
          <cell r="G6" t="str">
            <v>Importi</v>
          </cell>
          <cell r="H6" t="str">
            <v>%</v>
          </cell>
          <cell r="I6" t="str">
            <v>Importi</v>
          </cell>
          <cell r="J6" t="str">
            <v>%</v>
          </cell>
          <cell r="K6" t="str">
            <v>Importi</v>
          </cell>
          <cell r="L6" t="str">
            <v>%</v>
          </cell>
          <cell r="M6" t="str">
            <v>Importi</v>
          </cell>
          <cell r="N6" t="str">
            <v>%</v>
          </cell>
          <cell r="O6" t="str">
            <v>Importi</v>
          </cell>
          <cell r="P6" t="str">
            <v>%</v>
          </cell>
        </row>
        <row r="8">
          <cell r="B8" t="str">
            <v>Ricavi di vendita</v>
          </cell>
          <cell r="E8">
            <v>4500000</v>
          </cell>
          <cell r="F8">
            <v>100</v>
          </cell>
          <cell r="G8">
            <v>182000</v>
          </cell>
          <cell r="H8">
            <v>100</v>
          </cell>
          <cell r="I8">
            <v>700000</v>
          </cell>
          <cell r="J8">
            <v>100</v>
          </cell>
          <cell r="K8">
            <v>1000000</v>
          </cell>
          <cell r="L8">
            <v>100</v>
          </cell>
          <cell r="M8">
            <v>1700000</v>
          </cell>
          <cell r="N8">
            <v>100</v>
          </cell>
          <cell r="O8">
            <v>6382000</v>
          </cell>
          <cell r="P8">
            <v>100</v>
          </cell>
        </row>
        <row r="9">
          <cell r="C9" t="str">
            <v>Costo di acquisto merci</v>
          </cell>
          <cell r="E9">
            <v>3690000</v>
          </cell>
          <cell r="F9">
            <v>82</v>
          </cell>
          <cell r="G9">
            <v>138320</v>
          </cell>
          <cell r="H9">
            <v>76</v>
          </cell>
          <cell r="I9">
            <v>490000</v>
          </cell>
          <cell r="J9">
            <v>70</v>
          </cell>
          <cell r="K9">
            <v>400000</v>
          </cell>
          <cell r="L9">
            <v>40</v>
          </cell>
          <cell r="M9">
            <v>890000</v>
          </cell>
          <cell r="N9">
            <v>52.352941176470594</v>
          </cell>
          <cell r="O9">
            <v>4718320</v>
          </cell>
          <cell r="P9">
            <v>73.931682858038229</v>
          </cell>
        </row>
        <row r="11">
          <cell r="D11" t="str">
            <v>Margine lordo sulle vendite</v>
          </cell>
          <cell r="E11">
            <v>810000</v>
          </cell>
          <cell r="F11">
            <v>18</v>
          </cell>
          <cell r="G11">
            <v>43680</v>
          </cell>
          <cell r="H11">
            <v>24</v>
          </cell>
          <cell r="I11">
            <v>210000</v>
          </cell>
          <cell r="J11">
            <v>30</v>
          </cell>
          <cell r="K11">
            <v>600000</v>
          </cell>
          <cell r="L11">
            <v>60</v>
          </cell>
          <cell r="M11">
            <v>810000</v>
          </cell>
          <cell r="N11">
            <v>47.647058823529406</v>
          </cell>
          <cell r="O11">
            <v>1663680</v>
          </cell>
          <cell r="P11">
            <v>26.068317141961767</v>
          </cell>
        </row>
        <row r="13">
          <cell r="B13" t="str">
            <v>Costi industriali</v>
          </cell>
          <cell r="E13">
            <v>0</v>
          </cell>
          <cell r="F13">
            <v>0</v>
          </cell>
          <cell r="G13">
            <v>16925.88</v>
          </cell>
          <cell r="H13">
            <v>9.2999340659340657</v>
          </cell>
          <cell r="I13">
            <v>128638.5163226203</v>
          </cell>
          <cell r="J13">
            <v>18.376930903231472</v>
          </cell>
          <cell r="K13">
            <v>247221.20365444903</v>
          </cell>
          <cell r="L13">
            <v>24.722120365444901</v>
          </cell>
          <cell r="M13">
            <v>375859.7199770693</v>
          </cell>
          <cell r="N13">
            <v>22.109395292768781</v>
          </cell>
          <cell r="O13">
            <v>392785.5999770693</v>
          </cell>
          <cell r="P13">
            <v>6.1545847693053792</v>
          </cell>
        </row>
        <row r="15">
          <cell r="C15" t="str">
            <v>Manodopera industriale</v>
          </cell>
          <cell r="E15">
            <v>0</v>
          </cell>
          <cell r="F15">
            <v>0</v>
          </cell>
          <cell r="G15">
            <v>0</v>
          </cell>
          <cell r="H15">
            <v>0</v>
          </cell>
          <cell r="I15">
            <v>58638.5163226203</v>
          </cell>
          <cell r="J15">
            <v>8.3769309032314716</v>
          </cell>
          <cell r="K15">
            <v>147221.20365444903</v>
          </cell>
          <cell r="L15">
            <v>14.722120365444901</v>
          </cell>
          <cell r="M15">
            <v>205859.71997706933</v>
          </cell>
          <cell r="N15">
            <v>12.109395292768783</v>
          </cell>
          <cell r="O15">
            <v>205859.71997706933</v>
          </cell>
          <cell r="P15">
            <v>3.2256302096062255</v>
          </cell>
        </row>
        <row r="16">
          <cell r="C16" t="str">
            <v>Materiali consumo</v>
          </cell>
          <cell r="E16">
            <v>0</v>
          </cell>
          <cell r="F16">
            <v>0</v>
          </cell>
          <cell r="G16">
            <v>0</v>
          </cell>
          <cell r="H16">
            <v>0</v>
          </cell>
          <cell r="I16">
            <v>56000</v>
          </cell>
          <cell r="J16">
            <v>8</v>
          </cell>
          <cell r="K16">
            <v>80000</v>
          </cell>
          <cell r="L16">
            <v>8</v>
          </cell>
          <cell r="M16">
            <v>136000</v>
          </cell>
          <cell r="N16">
            <v>8</v>
          </cell>
          <cell r="O16">
            <v>136000</v>
          </cell>
          <cell r="P16">
            <v>2.1309934189909119</v>
          </cell>
        </row>
        <row r="17">
          <cell r="C17" t="str">
            <v>Consumi industriali</v>
          </cell>
          <cell r="E17">
            <v>0</v>
          </cell>
          <cell r="F17">
            <v>0</v>
          </cell>
          <cell r="G17">
            <v>0</v>
          </cell>
          <cell r="H17">
            <v>0</v>
          </cell>
          <cell r="I17">
            <v>14000</v>
          </cell>
          <cell r="J17">
            <v>2</v>
          </cell>
          <cell r="K17">
            <v>20000</v>
          </cell>
          <cell r="L17">
            <v>2</v>
          </cell>
          <cell r="M17">
            <v>34000</v>
          </cell>
          <cell r="N17">
            <v>2</v>
          </cell>
          <cell r="O17">
            <v>34000</v>
          </cell>
          <cell r="P17">
            <v>0.53274835474772797</v>
          </cell>
        </row>
        <row r="18">
          <cell r="C18" t="str">
            <v>Lavorazione esterne</v>
          </cell>
          <cell r="E18">
            <v>0</v>
          </cell>
          <cell r="F18">
            <v>0</v>
          </cell>
          <cell r="G18">
            <v>16925.88</v>
          </cell>
          <cell r="H18">
            <v>9.2999340659340657</v>
          </cell>
          <cell r="I18">
            <v>0</v>
          </cell>
          <cell r="J18">
            <v>0</v>
          </cell>
          <cell r="K18">
            <v>0</v>
          </cell>
          <cell r="L18">
            <v>0</v>
          </cell>
          <cell r="M18">
            <v>0</v>
          </cell>
          <cell r="N18">
            <v>0</v>
          </cell>
          <cell r="O18">
            <v>16925.88</v>
          </cell>
          <cell r="P18">
            <v>0.26521278596051395</v>
          </cell>
        </row>
        <row r="20">
          <cell r="D20" t="str">
            <v>Margine industriale</v>
          </cell>
          <cell r="E20">
            <v>810000</v>
          </cell>
          <cell r="F20">
            <v>18</v>
          </cell>
          <cell r="G20">
            <v>26754.12</v>
          </cell>
          <cell r="H20">
            <v>14.700065934065934</v>
          </cell>
          <cell r="I20">
            <v>81361.4836773797</v>
          </cell>
          <cell r="J20">
            <v>11.623069096768528</v>
          </cell>
          <cell r="K20">
            <v>352778.79634555097</v>
          </cell>
          <cell r="L20">
            <v>35.277879634555099</v>
          </cell>
          <cell r="M20">
            <v>434140.2800229307</v>
          </cell>
          <cell r="N20">
            <v>25.537663530760629</v>
          </cell>
          <cell r="O20">
            <v>1270894.4000229307</v>
          </cell>
          <cell r="P20">
            <v>19.913732372656387</v>
          </cell>
        </row>
        <row r="22">
          <cell r="B22" t="str">
            <v>Costi commerciali</v>
          </cell>
          <cell r="E22">
            <v>401062.90859707352</v>
          </cell>
          <cell r="F22">
            <v>8.9125090799349671</v>
          </cell>
          <cell r="G22">
            <v>7070</v>
          </cell>
          <cell r="H22">
            <v>3.8846153846153841</v>
          </cell>
          <cell r="I22">
            <v>40041.163866434923</v>
          </cell>
          <cell r="J22">
            <v>5.7201662666335604</v>
          </cell>
          <cell r="K22">
            <v>73894.93649407466</v>
          </cell>
          <cell r="L22">
            <v>7.3894936494074663</v>
          </cell>
          <cell r="M22">
            <v>113936.10036050959</v>
          </cell>
          <cell r="N22">
            <v>6.7021235506182109</v>
          </cell>
          <cell r="O22">
            <v>569319.00895758311</v>
          </cell>
          <cell r="P22">
            <v>8.9206989808458648</v>
          </cell>
        </row>
        <row r="24">
          <cell r="C24" t="str">
            <v>Provvigioni agenti</v>
          </cell>
          <cell r="E24">
            <v>56921.747999999985</v>
          </cell>
          <cell r="F24">
            <v>1.2649277333333331</v>
          </cell>
          <cell r="G24">
            <v>1610.0000000000002</v>
          </cell>
          <cell r="H24">
            <v>0.88461538461538469</v>
          </cell>
          <cell r="I24">
            <v>1455.2999999999997</v>
          </cell>
          <cell r="J24">
            <v>0.20789999999999997</v>
          </cell>
          <cell r="K24">
            <v>561.33600000000001</v>
          </cell>
          <cell r="L24">
            <v>5.6133600000000006E-2</v>
          </cell>
          <cell r="M24">
            <v>2016.6359999999997</v>
          </cell>
          <cell r="N24">
            <v>0.11862564705882352</v>
          </cell>
          <cell r="O24">
            <v>60548.383999999984</v>
          </cell>
          <cell r="P24">
            <v>0.94873682231275436</v>
          </cell>
        </row>
        <row r="25">
          <cell r="C25" t="str">
            <v>Trasporti di vendita</v>
          </cell>
          <cell r="E25">
            <v>0</v>
          </cell>
          <cell r="F25">
            <v>0</v>
          </cell>
          <cell r="G25">
            <v>5460</v>
          </cell>
          <cell r="H25">
            <v>3</v>
          </cell>
          <cell r="J25">
            <v>0</v>
          </cell>
          <cell r="L25">
            <v>0</v>
          </cell>
          <cell r="M25">
            <v>0</v>
          </cell>
          <cell r="N25">
            <v>0</v>
          </cell>
          <cell r="O25">
            <v>5460</v>
          </cell>
          <cell r="P25">
            <v>8.5553118144782198E-2</v>
          </cell>
        </row>
        <row r="26">
          <cell r="C26" t="str">
            <v>Personale commerciale</v>
          </cell>
          <cell r="E26">
            <v>69393.731246158859</v>
          </cell>
          <cell r="F26">
            <v>1.5420829165813079</v>
          </cell>
          <cell r="H26">
            <v>0</v>
          </cell>
          <cell r="I26">
            <v>7436.9793468886055</v>
          </cell>
          <cell r="J26">
            <v>1.0624256209840865</v>
          </cell>
          <cell r="K26">
            <v>8637.7416372716616</v>
          </cell>
          <cell r="L26">
            <v>0.8637741637271662</v>
          </cell>
          <cell r="M26">
            <v>16074.720984160267</v>
          </cell>
          <cell r="N26">
            <v>0.94557182259766281</v>
          </cell>
          <cell r="O26">
            <v>85468.452230319119</v>
          </cell>
          <cell r="P26">
            <v>1.3392110973099205</v>
          </cell>
        </row>
        <row r="27">
          <cell r="C27" t="str">
            <v>Personale logistica</v>
          </cell>
          <cell r="E27">
            <v>115014.95142722865</v>
          </cell>
          <cell r="F27">
            <v>2.5558878094939699</v>
          </cell>
          <cell r="H27">
            <v>0</v>
          </cell>
          <cell r="I27">
            <v>11182.32477908556</v>
          </cell>
          <cell r="J27">
            <v>1.5974749684407943</v>
          </cell>
          <cell r="K27">
            <v>44729.299116342241</v>
          </cell>
          <cell r="L27">
            <v>4.4729299116342238</v>
          </cell>
          <cell r="M27">
            <v>55911.623895427801</v>
          </cell>
          <cell r="N27">
            <v>3.2889190526722234</v>
          </cell>
          <cell r="O27">
            <v>170926.57532265646</v>
          </cell>
          <cell r="P27">
            <v>2.6782603466414359</v>
          </cell>
        </row>
        <row r="28">
          <cell r="C28" t="str">
            <v>Gestione automezzi</v>
          </cell>
          <cell r="E28">
            <v>159732.47792368606</v>
          </cell>
          <cell r="F28">
            <v>3.5496106205263569</v>
          </cell>
          <cell r="G28">
            <v>0</v>
          </cell>
          <cell r="H28">
            <v>0</v>
          </cell>
          <cell r="I28">
            <v>19966.559740460758</v>
          </cell>
          <cell r="J28">
            <v>2.8523656772086801</v>
          </cell>
          <cell r="K28">
            <v>19966.559740460758</v>
          </cell>
          <cell r="L28">
            <v>1.9966559740460756</v>
          </cell>
          <cell r="M28">
            <v>39933.119480921516</v>
          </cell>
          <cell r="N28">
            <v>2.3490070282895008</v>
          </cell>
          <cell r="O28">
            <v>199665.59740460757</v>
          </cell>
          <cell r="P28">
            <v>3.1285740740302033</v>
          </cell>
        </row>
        <row r="29">
          <cell r="C29" t="str">
            <v>Pubblicità e propaganda</v>
          </cell>
          <cell r="F29">
            <v>0</v>
          </cell>
          <cell r="H29">
            <v>0</v>
          </cell>
          <cell r="J29">
            <v>0</v>
          </cell>
          <cell r="K29">
            <v>0</v>
          </cell>
          <cell r="L29">
            <v>0</v>
          </cell>
          <cell r="M29">
            <v>0</v>
          </cell>
          <cell r="N29">
            <v>0</v>
          </cell>
          <cell r="O29">
            <v>47250</v>
          </cell>
          <cell r="P29">
            <v>0.74036352240676906</v>
          </cell>
        </row>
        <row r="31">
          <cell r="D31" t="str">
            <v>Margine commerciale</v>
          </cell>
          <cell r="E31">
            <v>408937.09140292648</v>
          </cell>
          <cell r="F31">
            <v>9.0874909200650329</v>
          </cell>
          <cell r="G31">
            <v>19684.12</v>
          </cell>
          <cell r="H31">
            <v>10.815450549450549</v>
          </cell>
          <cell r="I31">
            <v>41320.319810944777</v>
          </cell>
          <cell r="J31">
            <v>5.902902830134968</v>
          </cell>
          <cell r="K31">
            <v>278883.85985147633</v>
          </cell>
          <cell r="L31">
            <v>27.888385985147636</v>
          </cell>
          <cell r="M31">
            <v>320204.17966242111</v>
          </cell>
          <cell r="N31">
            <v>18.835539980142418</v>
          </cell>
          <cell r="O31">
            <v>701575.39106534759</v>
          </cell>
          <cell r="P31">
            <v>10.993033391810524</v>
          </cell>
        </row>
        <row r="34">
          <cell r="A34" t="str">
            <v>Spese generali &amp; Amministrative</v>
          </cell>
          <cell r="O34">
            <v>406271.81142867473</v>
          </cell>
          <cell r="P34">
            <v>6.3659011505589902</v>
          </cell>
        </row>
        <row r="36">
          <cell r="C36" t="str">
            <v>Personale amministrativo</v>
          </cell>
          <cell r="O36">
            <v>106537.31142867471</v>
          </cell>
          <cell r="P36">
            <v>1.6693405112609638</v>
          </cell>
        </row>
        <row r="37">
          <cell r="C37" t="str">
            <v>Assicurazioni</v>
          </cell>
          <cell r="O37">
            <v>24725</v>
          </cell>
          <cell r="P37">
            <v>0.38741773738639929</v>
          </cell>
        </row>
        <row r="38">
          <cell r="C38" t="str">
            <v>Consulenze e collaborazioni</v>
          </cell>
          <cell r="O38">
            <v>37800</v>
          </cell>
          <cell r="P38">
            <v>0.59229081792541527</v>
          </cell>
        </row>
        <row r="39">
          <cell r="C39" t="str">
            <v>Manutenzioni</v>
          </cell>
          <cell r="O39">
            <v>24750</v>
          </cell>
          <cell r="P39">
            <v>0.3878094641178314</v>
          </cell>
        </row>
        <row r="40">
          <cell r="C40" t="str">
            <v>Ammortamenti</v>
          </cell>
          <cell r="O40">
            <v>64385</v>
          </cell>
          <cell r="P40">
            <v>1.0088530241303666</v>
          </cell>
        </row>
        <row r="41">
          <cell r="C41" t="str">
            <v>Organi sociali</v>
          </cell>
          <cell r="O41">
            <v>31700</v>
          </cell>
          <cell r="P41">
            <v>0.49670949545596993</v>
          </cell>
        </row>
        <row r="42">
          <cell r="C42" t="str">
            <v>Canoni leasing</v>
          </cell>
          <cell r="O42">
            <v>49549.5</v>
          </cell>
          <cell r="P42">
            <v>0.77639454716389844</v>
          </cell>
        </row>
        <row r="43">
          <cell r="P43">
            <v>0</v>
          </cell>
        </row>
        <row r="44">
          <cell r="C44" t="str">
            <v>Spese generali diverse</v>
          </cell>
          <cell r="P44">
            <v>0</v>
          </cell>
        </row>
        <row r="45">
          <cell r="D45" t="str">
            <v>Spese varie</v>
          </cell>
          <cell r="O45">
            <v>10860</v>
          </cell>
          <cell r="P45">
            <v>0.17016609213412723</v>
          </cell>
        </row>
        <row r="46">
          <cell r="D46" t="str">
            <v>Utenze</v>
          </cell>
          <cell r="O46">
            <v>13000</v>
          </cell>
          <cell r="P46">
            <v>0.20369790034471952</v>
          </cell>
        </row>
        <row r="47">
          <cell r="D47" t="str">
            <v>Cancelleria</v>
          </cell>
          <cell r="O47">
            <v>1500</v>
          </cell>
          <cell r="P47">
            <v>2.3503603885929175E-2</v>
          </cell>
        </row>
        <row r="48">
          <cell r="D48" t="str">
            <v>Tasse</v>
          </cell>
          <cell r="O48">
            <v>4465</v>
          </cell>
          <cell r="P48">
            <v>6.9962394233782504E-2</v>
          </cell>
        </row>
        <row r="49">
          <cell r="D49" t="str">
            <v>Contributi associativi</v>
          </cell>
          <cell r="O49">
            <v>12000</v>
          </cell>
          <cell r="P49">
            <v>0.1880288310874334</v>
          </cell>
        </row>
        <row r="50">
          <cell r="D50" t="str">
            <v>Spese rappresentanza</v>
          </cell>
          <cell r="O50">
            <v>13000</v>
          </cell>
          <cell r="P50">
            <v>0.20369790034471952</v>
          </cell>
        </row>
        <row r="51">
          <cell r="D51" t="str">
            <v>Viaggi e trasferte</v>
          </cell>
          <cell r="O51">
            <v>12000</v>
          </cell>
          <cell r="P51">
            <v>0.1880288310874334</v>
          </cell>
        </row>
        <row r="53">
          <cell r="D53" t="str">
            <v>Margine operativo</v>
          </cell>
          <cell r="O53">
            <v>295303.57963667286</v>
          </cell>
          <cell r="P53">
            <v>4.627132241251533</v>
          </cell>
        </row>
        <row r="55">
          <cell r="C55" t="str">
            <v>Oneri finanziari</v>
          </cell>
          <cell r="O55">
            <v>-279760.78000000003</v>
          </cell>
          <cell r="P55">
            <v>-4.3835910372923852</v>
          </cell>
        </row>
        <row r="56">
          <cell r="C56" t="str">
            <v>Proventi finanziari</v>
          </cell>
          <cell r="O56">
            <v>31910</v>
          </cell>
          <cell r="P56">
            <v>0.5</v>
          </cell>
        </row>
        <row r="57">
          <cell r="A57" t="str">
            <v>Risultato ante gestione straordinaria ed imposte</v>
          </cell>
          <cell r="O57">
            <v>47452.799636672833</v>
          </cell>
          <cell r="P57">
            <v>0.74354120395914813</v>
          </cell>
        </row>
        <row r="59">
          <cell r="C59" t="str">
            <v>Oneri straodinari</v>
          </cell>
          <cell r="P59">
            <v>0</v>
          </cell>
        </row>
        <row r="60">
          <cell r="C60" t="str">
            <v>Proventi straordinari</v>
          </cell>
          <cell r="P60">
            <v>0</v>
          </cell>
        </row>
        <row r="62">
          <cell r="A62" t="str">
            <v>Risultato ante imposte</v>
          </cell>
          <cell r="O62">
            <v>47452.799636672833</v>
          </cell>
          <cell r="P62">
            <v>0.74354120395914813</v>
          </cell>
        </row>
        <row r="64">
          <cell r="C64" t="str">
            <v>Imposte sul reddito</v>
          </cell>
          <cell r="O64">
            <v>0</v>
          </cell>
          <cell r="P64">
            <v>0</v>
          </cell>
        </row>
        <row r="65">
          <cell r="D65" t="str">
            <v>Risultato di gestione</v>
          </cell>
          <cell r="O65">
            <v>47452.799636672833</v>
          </cell>
          <cell r="P65">
            <v>0.74354120395914813</v>
          </cell>
        </row>
        <row r="157">
          <cell r="AC157" t="str">
            <v>VETROMED S.r.l.</v>
          </cell>
        </row>
        <row r="158">
          <cell r="AC158" t="str">
            <v>Budget 2002</v>
          </cell>
        </row>
        <row r="159">
          <cell r="AC159" t="str">
            <v>Serie movimenti mensili previsti</v>
          </cell>
        </row>
        <row r="160">
          <cell r="AD160" t="str">
            <v>2002</v>
          </cell>
        </row>
        <row r="161">
          <cell r="AC161" t="str">
            <v>Linee di Prodotto</v>
          </cell>
          <cell r="AD161" t="str">
            <v>Gen</v>
          </cell>
          <cell r="AE161" t="str">
            <v>Feb</v>
          </cell>
          <cell r="AF161" t="str">
            <v>Mar</v>
          </cell>
          <cell r="AG161" t="str">
            <v>Apr</v>
          </cell>
          <cell r="AH161" t="str">
            <v>Mag</v>
          </cell>
          <cell r="AI161" t="str">
            <v>Giu</v>
          </cell>
          <cell r="AJ161" t="str">
            <v>Lug</v>
          </cell>
          <cell r="AK161" t="str">
            <v>Ago</v>
          </cell>
          <cell r="AL161" t="str">
            <v>Set</v>
          </cell>
          <cell r="AM161" t="str">
            <v>Ott</v>
          </cell>
          <cell r="AN161" t="str">
            <v>Nov</v>
          </cell>
          <cell r="AO161" t="str">
            <v>Dic</v>
          </cell>
          <cell r="AP161" t="str">
            <v>Totale</v>
          </cell>
        </row>
        <row r="162">
          <cell r="AC162" t="str">
            <v>Sfuso</v>
          </cell>
          <cell r="AD162">
            <v>398193.92378990731</v>
          </cell>
          <cell r="AE162">
            <v>298356.02471678681</v>
          </cell>
          <cell r="AF162">
            <v>485128.73326467565</v>
          </cell>
          <cell r="AG162">
            <v>368712.66735324403</v>
          </cell>
          <cell r="AH162">
            <v>210679.71163748711</v>
          </cell>
          <cell r="AI162">
            <v>415242.01853759016</v>
          </cell>
          <cell r="AJ162">
            <v>330895.98352214211</v>
          </cell>
          <cell r="AK162">
            <v>275283.2131822863</v>
          </cell>
          <cell r="AL162">
            <v>449536.56024716789</v>
          </cell>
          <cell r="AM162">
            <v>380947.47682801232</v>
          </cell>
          <cell r="AN162">
            <v>510710.60762100929</v>
          </cell>
          <cell r="AO162">
            <v>376313.07929969107</v>
          </cell>
          <cell r="AP162">
            <v>4500000</v>
          </cell>
        </row>
        <row r="163">
          <cell r="AC163" t="str">
            <v>Satinato</v>
          </cell>
          <cell r="AD163">
            <v>41860</v>
          </cell>
          <cell r="AE163">
            <v>41860</v>
          </cell>
          <cell r="AF163">
            <v>41860</v>
          </cell>
          <cell r="AG163">
            <v>18200</v>
          </cell>
          <cell r="AH163">
            <v>18200</v>
          </cell>
          <cell r="AI163">
            <v>20020</v>
          </cell>
          <cell r="AJ163">
            <v>0</v>
          </cell>
          <cell r="AK163">
            <v>0</v>
          </cell>
          <cell r="AL163">
            <v>0</v>
          </cell>
          <cell r="AM163">
            <v>0</v>
          </cell>
          <cell r="AN163">
            <v>0</v>
          </cell>
          <cell r="AO163">
            <v>0</v>
          </cell>
          <cell r="AP163">
            <v>182000</v>
          </cell>
        </row>
        <row r="164">
          <cell r="AC164" t="str">
            <v>Lavorazioni</v>
          </cell>
          <cell r="AD164">
            <v>32484.989200863929</v>
          </cell>
          <cell r="AE164">
            <v>61251.511879049678</v>
          </cell>
          <cell r="AF164">
            <v>57451.403887688983</v>
          </cell>
          <cell r="AG164">
            <v>76349.892008639305</v>
          </cell>
          <cell r="AH164">
            <v>58207.343412527</v>
          </cell>
          <cell r="AI164">
            <v>53671.706263498912</v>
          </cell>
          <cell r="AJ164">
            <v>138336.93304535636</v>
          </cell>
          <cell r="AK164">
            <v>6047.5161987041038</v>
          </cell>
          <cell r="AL164">
            <v>52915.76673866091</v>
          </cell>
          <cell r="AM164">
            <v>53671.706263498912</v>
          </cell>
          <cell r="AN164">
            <v>50647.948164146866</v>
          </cell>
          <cell r="AO164">
            <v>58963.282937365009</v>
          </cell>
          <cell r="AP164">
            <v>699999.99999999988</v>
          </cell>
        </row>
        <row r="165">
          <cell r="AC165" t="str">
            <v>Vetrocamera</v>
          </cell>
          <cell r="AD165">
            <v>84139.402560455186</v>
          </cell>
          <cell r="AE165">
            <v>114153.62731152205</v>
          </cell>
          <cell r="AF165">
            <v>75391.180654338546</v>
          </cell>
          <cell r="AG165">
            <v>85775.248933143681</v>
          </cell>
          <cell r="AH165">
            <v>69416.785206258864</v>
          </cell>
          <cell r="AI165">
            <v>66856.330014224746</v>
          </cell>
          <cell r="AJ165">
            <v>92460.881934566147</v>
          </cell>
          <cell r="AK165">
            <v>34139.402560455193</v>
          </cell>
          <cell r="AL165">
            <v>62588.904694167846</v>
          </cell>
          <cell r="AM165">
            <v>71834.992887624467</v>
          </cell>
          <cell r="AN165">
            <v>132290.18492176387</v>
          </cell>
          <cell r="AO165">
            <v>110953.05832147937</v>
          </cell>
          <cell r="AP165">
            <v>999999.99999999988</v>
          </cell>
        </row>
        <row r="166">
          <cell r="AC166" t="str">
            <v>Sub-totale</v>
          </cell>
          <cell r="AD166">
            <v>116624.39176131912</v>
          </cell>
          <cell r="AE166">
            <v>292029.53095189086</v>
          </cell>
          <cell r="AF166">
            <v>424872.11549391836</v>
          </cell>
          <cell r="AG166">
            <v>586997.25643570139</v>
          </cell>
          <cell r="AH166">
            <v>714621.38505448727</v>
          </cell>
          <cell r="AI166">
            <v>835149.42133221088</v>
          </cell>
          <cell r="AJ166">
            <v>1065947.2363121333</v>
          </cell>
          <cell r="AK166">
            <v>1106134.1550712925</v>
          </cell>
          <cell r="AL166">
            <v>1221638.8265041215</v>
          </cell>
          <cell r="AM166">
            <v>1347145.5256552447</v>
          </cell>
          <cell r="AN166">
            <v>1530083.6587411554</v>
          </cell>
          <cell r="AO166">
            <v>1699999.9999999998</v>
          </cell>
          <cell r="AP166">
            <v>1699999.9999999998</v>
          </cell>
        </row>
        <row r="167">
          <cell r="AC167" t="str">
            <v>TOTALE</v>
          </cell>
          <cell r="AD167">
            <v>556678.31555122649</v>
          </cell>
          <cell r="AE167">
            <v>632245.55566867767</v>
          </cell>
          <cell r="AF167">
            <v>951860.84875859402</v>
          </cell>
          <cell r="AG167">
            <v>973909.92378894542</v>
          </cell>
          <cell r="AH167">
            <v>943501.09669197444</v>
          </cell>
          <cell r="AI167">
            <v>1270411.439869801</v>
          </cell>
          <cell r="AJ167">
            <v>1396843.2198342753</v>
          </cell>
          <cell r="AK167">
            <v>1381417.3682535789</v>
          </cell>
          <cell r="AL167">
            <v>1671175.3867512895</v>
          </cell>
          <cell r="AM167">
            <v>1728093.0024832571</v>
          </cell>
          <cell r="AN167">
            <v>2040794.2663621646</v>
          </cell>
          <cell r="AO167">
            <v>2076313.0792996909</v>
          </cell>
          <cell r="AP167">
            <v>6382000</v>
          </cell>
        </row>
        <row r="169">
          <cell r="AD169" t="str">
            <v>Progessivi</v>
          </cell>
        </row>
        <row r="170">
          <cell r="AC170" t="str">
            <v>Linee di Prodotto</v>
          </cell>
          <cell r="AD170" t="str">
            <v>Gen</v>
          </cell>
          <cell r="AE170" t="str">
            <v>Feb</v>
          </cell>
          <cell r="AF170" t="str">
            <v>Mar</v>
          </cell>
          <cell r="AG170" t="str">
            <v>Apr</v>
          </cell>
          <cell r="AH170" t="str">
            <v>Mag</v>
          </cell>
          <cell r="AI170" t="str">
            <v>Giu</v>
          </cell>
          <cell r="AJ170" t="str">
            <v>Lug</v>
          </cell>
          <cell r="AK170" t="str">
            <v>Ago</v>
          </cell>
          <cell r="AL170" t="str">
            <v>Set</v>
          </cell>
          <cell r="AM170" t="str">
            <v>Ott</v>
          </cell>
          <cell r="AN170" t="str">
            <v>Nov</v>
          </cell>
          <cell r="AO170" t="str">
            <v>Dic</v>
          </cell>
        </row>
        <row r="171">
          <cell r="AC171" t="str">
            <v>Sfuso</v>
          </cell>
          <cell r="AD171">
            <v>398193.92378990731</v>
          </cell>
          <cell r="AE171">
            <v>696549.94850669405</v>
          </cell>
          <cell r="AF171">
            <v>1181678.6817713697</v>
          </cell>
          <cell r="AG171">
            <v>1550391.3491246137</v>
          </cell>
          <cell r="AH171">
            <v>1761071.0607621009</v>
          </cell>
          <cell r="AI171">
            <v>2176313.0792996911</v>
          </cell>
          <cell r="AJ171">
            <v>2507209.0628218334</v>
          </cell>
          <cell r="AK171">
            <v>2782492.2760041198</v>
          </cell>
          <cell r="AL171">
            <v>3232028.8362512877</v>
          </cell>
          <cell r="AM171">
            <v>3612976.3130792999</v>
          </cell>
          <cell r="AN171">
            <v>4123686.9207003093</v>
          </cell>
          <cell r="AO171">
            <v>4500000</v>
          </cell>
        </row>
        <row r="172">
          <cell r="AC172" t="str">
            <v>Satinato</v>
          </cell>
          <cell r="AD172">
            <v>41860</v>
          </cell>
          <cell r="AE172">
            <v>83720</v>
          </cell>
          <cell r="AF172">
            <v>125580</v>
          </cell>
          <cell r="AG172">
            <v>143780</v>
          </cell>
          <cell r="AH172">
            <v>161980</v>
          </cell>
          <cell r="AI172">
            <v>182000</v>
          </cell>
          <cell r="AJ172">
            <v>182000</v>
          </cell>
          <cell r="AK172">
            <v>182000</v>
          </cell>
          <cell r="AL172">
            <v>182000</v>
          </cell>
          <cell r="AM172">
            <v>182000</v>
          </cell>
          <cell r="AN172">
            <v>182000</v>
          </cell>
          <cell r="AO172">
            <v>182000</v>
          </cell>
        </row>
        <row r="173">
          <cell r="AC173" t="str">
            <v>Lavorazioni</v>
          </cell>
          <cell r="AD173">
            <v>32484.989200863929</v>
          </cell>
          <cell r="AE173">
            <v>93736.501079913607</v>
          </cell>
          <cell r="AF173">
            <v>151187.90496760258</v>
          </cell>
          <cell r="AG173">
            <v>227537.79697624187</v>
          </cell>
          <cell r="AH173">
            <v>285745.14038876886</v>
          </cell>
          <cell r="AI173">
            <v>339416.84665226779</v>
          </cell>
          <cell r="AJ173">
            <v>477753.77969762415</v>
          </cell>
          <cell r="AK173">
            <v>483801.29589632823</v>
          </cell>
          <cell r="AL173">
            <v>536717.06263498915</v>
          </cell>
          <cell r="AM173">
            <v>590388.76889848802</v>
          </cell>
          <cell r="AN173">
            <v>641036.71706263488</v>
          </cell>
          <cell r="AO173">
            <v>699999.99999999988</v>
          </cell>
        </row>
        <row r="174">
          <cell r="AC174" t="str">
            <v>Vetrocamera</v>
          </cell>
          <cell r="AD174">
            <v>84139.402560455186</v>
          </cell>
          <cell r="AE174">
            <v>198293.02987197723</v>
          </cell>
          <cell r="AF174">
            <v>273684.21052631579</v>
          </cell>
          <cell r="AG174">
            <v>359459.45945945947</v>
          </cell>
          <cell r="AH174">
            <v>428876.24466571835</v>
          </cell>
          <cell r="AI174">
            <v>495732.57467994309</v>
          </cell>
          <cell r="AJ174">
            <v>588193.45661450922</v>
          </cell>
          <cell r="AK174">
            <v>622332.85917496437</v>
          </cell>
          <cell r="AL174">
            <v>684921.76386913226</v>
          </cell>
          <cell r="AM174">
            <v>756756.75675675669</v>
          </cell>
          <cell r="AN174">
            <v>889046.94167852052</v>
          </cell>
          <cell r="AO174">
            <v>999999.99999999988</v>
          </cell>
        </row>
        <row r="175">
          <cell r="AC175" t="str">
            <v>Sub-totale</v>
          </cell>
          <cell r="AD175">
            <v>116624.39176131912</v>
          </cell>
          <cell r="AE175">
            <v>292029.53095189086</v>
          </cell>
          <cell r="AF175">
            <v>424872.11549391836</v>
          </cell>
          <cell r="AG175">
            <v>586997.25643570139</v>
          </cell>
          <cell r="AH175">
            <v>714621.38505448727</v>
          </cell>
          <cell r="AI175">
            <v>835149.42133221088</v>
          </cell>
          <cell r="AJ175">
            <v>1065947.2363121333</v>
          </cell>
          <cell r="AK175">
            <v>1106134.1550712925</v>
          </cell>
          <cell r="AL175">
            <v>1221638.8265041215</v>
          </cell>
          <cell r="AM175">
            <v>1347145.5256552447</v>
          </cell>
          <cell r="AN175">
            <v>1530083.6587411554</v>
          </cell>
          <cell r="AO175">
            <v>1699999.9999999998</v>
          </cell>
        </row>
        <row r="176">
          <cell r="AC176" t="str">
            <v>TOTALE</v>
          </cell>
          <cell r="AD176">
            <v>556678.31555122649</v>
          </cell>
          <cell r="AE176">
            <v>1072299.4794585849</v>
          </cell>
          <cell r="AF176">
            <v>1732130.797265288</v>
          </cell>
          <cell r="AG176">
            <v>2281168.6055603148</v>
          </cell>
          <cell r="AH176">
            <v>2637672.4458165881</v>
          </cell>
          <cell r="AI176">
            <v>3193462.5006319019</v>
          </cell>
          <cell r="AJ176">
            <v>3755156.2991339667</v>
          </cell>
          <cell r="AK176">
            <v>4070626.4310754123</v>
          </cell>
          <cell r="AL176">
            <v>4635667.6627554093</v>
          </cell>
          <cell r="AM176">
            <v>5142121.8387345448</v>
          </cell>
          <cell r="AN176">
            <v>5835770.5794414645</v>
          </cell>
          <cell r="AO176">
            <v>6382000</v>
          </cell>
        </row>
        <row r="178">
          <cell r="AC178" t="str">
            <v>Trend</v>
          </cell>
          <cell r="AD178" t="str">
            <v>Gen</v>
          </cell>
          <cell r="AE178" t="str">
            <v>Feb</v>
          </cell>
          <cell r="AF178" t="str">
            <v>Mar</v>
          </cell>
          <cell r="AG178" t="str">
            <v>Apr</v>
          </cell>
          <cell r="AH178" t="str">
            <v>Mag</v>
          </cell>
          <cell r="AI178" t="str">
            <v>Giu</v>
          </cell>
          <cell r="AJ178" t="str">
            <v>Lug</v>
          </cell>
          <cell r="AK178" t="str">
            <v>Ago</v>
          </cell>
          <cell r="AL178" t="str">
            <v>Set</v>
          </cell>
          <cell r="AM178" t="str">
            <v>Ott</v>
          </cell>
          <cell r="AN178" t="str">
            <v>Nov</v>
          </cell>
          <cell r="AO178" t="str">
            <v>Dic</v>
          </cell>
          <cell r="AP178" t="str">
            <v>Totale</v>
          </cell>
        </row>
        <row r="179">
          <cell r="AC179" t="str">
            <v>Sfuso</v>
          </cell>
          <cell r="AD179">
            <v>8.8487538619979406E-2</v>
          </cell>
          <cell r="AE179">
            <v>6.6301338825952627E-2</v>
          </cell>
          <cell r="AF179">
            <v>0.10780638516992792</v>
          </cell>
          <cell r="AG179">
            <v>8.1936148300720893E-2</v>
          </cell>
          <cell r="AH179">
            <v>4.6817713697219356E-2</v>
          </cell>
          <cell r="AI179">
            <v>9.2276004119464475E-2</v>
          </cell>
          <cell r="AJ179">
            <v>7.3532440782698244E-2</v>
          </cell>
          <cell r="AK179">
            <v>6.1174047373841398E-2</v>
          </cell>
          <cell r="AL179">
            <v>9.9897013388259528E-2</v>
          </cell>
          <cell r="AM179">
            <v>8.4654994850669407E-2</v>
          </cell>
          <cell r="AN179">
            <v>0.11349124613800206</v>
          </cell>
          <cell r="AO179">
            <v>8.3625128733264678E-2</v>
          </cell>
          <cell r="AP179">
            <v>1</v>
          </cell>
        </row>
        <row r="180">
          <cell r="AC180" t="str">
            <v>Satinato</v>
          </cell>
          <cell r="AD180">
            <v>0.23</v>
          </cell>
          <cell r="AE180">
            <v>0.23</v>
          </cell>
          <cell r="AF180">
            <v>0.23</v>
          </cell>
          <cell r="AG180">
            <v>0.1</v>
          </cell>
          <cell r="AH180">
            <v>0.1</v>
          </cell>
          <cell r="AI180">
            <v>0.11</v>
          </cell>
          <cell r="AP180">
            <v>1</v>
          </cell>
        </row>
        <row r="181">
          <cell r="AC181" t="str">
            <v>Lavorazioni</v>
          </cell>
          <cell r="AD181">
            <v>4.6407127429805614E-2</v>
          </cell>
          <cell r="AE181">
            <v>8.7502159827213821E-2</v>
          </cell>
          <cell r="AF181">
            <v>8.2073434125269976E-2</v>
          </cell>
          <cell r="AG181">
            <v>0.10907127429805616</v>
          </cell>
          <cell r="AH181">
            <v>8.3153347732181429E-2</v>
          </cell>
          <cell r="AI181">
            <v>7.6673866090712736E-2</v>
          </cell>
          <cell r="AJ181">
            <v>0.19762419006479481</v>
          </cell>
          <cell r="AK181">
            <v>8.6393088552915772E-3</v>
          </cell>
          <cell r="AL181">
            <v>7.5593952483801297E-2</v>
          </cell>
          <cell r="AM181">
            <v>7.6673866090712736E-2</v>
          </cell>
          <cell r="AN181">
            <v>7.235421166306695E-2</v>
          </cell>
          <cell r="AO181">
            <v>8.4233261339092869E-2</v>
          </cell>
          <cell r="AP181">
            <v>1</v>
          </cell>
        </row>
        <row r="182">
          <cell r="AC182" t="str">
            <v>Vetrocamera</v>
          </cell>
          <cell r="AD182">
            <v>8.4139402560455184E-2</v>
          </cell>
          <cell r="AE182">
            <v>0.11415362731152205</v>
          </cell>
          <cell r="AF182">
            <v>7.5391180654338544E-2</v>
          </cell>
          <cell r="AG182">
            <v>8.5775248933143686E-2</v>
          </cell>
          <cell r="AH182">
            <v>6.9416785206258866E-2</v>
          </cell>
          <cell r="AI182">
            <v>6.6856330014224752E-2</v>
          </cell>
          <cell r="AJ182">
            <v>9.2460881934566141E-2</v>
          </cell>
          <cell r="AK182">
            <v>3.4139402560455195E-2</v>
          </cell>
          <cell r="AL182">
            <v>6.2588904694167849E-2</v>
          </cell>
          <cell r="AM182">
            <v>7.183499288762446E-2</v>
          </cell>
          <cell r="AN182">
            <v>0.13229018492176386</v>
          </cell>
          <cell r="AO182">
            <v>0.11095305832147938</v>
          </cell>
          <cell r="AP182">
            <v>1</v>
          </cell>
        </row>
        <row r="183">
          <cell r="AC183" t="str">
            <v>Sub-totale</v>
          </cell>
          <cell r="AD183">
            <v>6.8602583389011249E-2</v>
          </cell>
          <cell r="AE183">
            <v>0.17178207703052406</v>
          </cell>
          <cell r="AF183">
            <v>0.24992477381995201</v>
          </cell>
          <cell r="AG183">
            <v>0.34529250378570675</v>
          </cell>
          <cell r="AH183">
            <v>0.4203655206202867</v>
          </cell>
          <cell r="AI183">
            <v>0.49126436548953589</v>
          </cell>
          <cell r="AJ183">
            <v>0.62702778606596088</v>
          </cell>
          <cell r="AK183">
            <v>0.65066715004193687</v>
          </cell>
          <cell r="AL183">
            <v>0.71861107441418925</v>
          </cell>
          <cell r="AM183">
            <v>0.79243854450308526</v>
          </cell>
          <cell r="AN183">
            <v>0.90004921102420921</v>
          </cell>
          <cell r="AO183">
            <v>1</v>
          </cell>
          <cell r="AP183">
            <v>1</v>
          </cell>
        </row>
        <row r="184">
          <cell r="AC184" t="str">
            <v>Media</v>
          </cell>
          <cell r="AD184">
            <v>8.7226310804015439E-2</v>
          </cell>
          <cell r="AE184">
            <v>9.9066993993838559E-2</v>
          </cell>
          <cell r="AF184">
            <v>0.14914773562497555</v>
          </cell>
          <cell r="AG184">
            <v>0.15260262046207229</v>
          </cell>
          <cell r="AH184">
            <v>0.14783784028391952</v>
          </cell>
          <cell r="AI184">
            <v>0.19906164836568491</v>
          </cell>
          <cell r="AJ184">
            <v>0.21887233153153796</v>
          </cell>
          <cell r="AK184">
            <v>0.21645524416383249</v>
          </cell>
          <cell r="AL184">
            <v>0.26185762876077867</v>
          </cell>
          <cell r="AM184">
            <v>0.27077608938941666</v>
          </cell>
          <cell r="AN184">
            <v>0.31977346699501169</v>
          </cell>
          <cell r="AO184">
            <v>0.3253389343935586</v>
          </cell>
          <cell r="AP184">
            <v>1</v>
          </cell>
        </row>
      </sheetData>
      <sheetData sheetId="4" refreshError="1">
        <row r="1">
          <cell r="A1" t="str">
            <v>VETROMED S.r.l.</v>
          </cell>
        </row>
        <row r="2">
          <cell r="A2" t="str">
            <v>Budget 2002</v>
          </cell>
          <cell r="P2" t="str">
            <v>ALLEGATO 2</v>
          </cell>
        </row>
        <row r="3">
          <cell r="A3" t="str">
            <v>Conto economico gestionale previsionale mensilizzato - Importi in Euro</v>
          </cell>
        </row>
        <row r="4">
          <cell r="A4" t="str">
            <v>DESCRIZIONE</v>
          </cell>
          <cell r="E4" t="str">
            <v>Gen</v>
          </cell>
          <cell r="F4" t="str">
            <v>Feb</v>
          </cell>
          <cell r="G4" t="str">
            <v>Mar</v>
          </cell>
          <cell r="H4" t="str">
            <v>Apr</v>
          </cell>
          <cell r="I4" t="str">
            <v>Mag</v>
          </cell>
          <cell r="J4" t="str">
            <v>Giu</v>
          </cell>
          <cell r="K4" t="str">
            <v>Lug</v>
          </cell>
          <cell r="L4" t="str">
            <v>Ago</v>
          </cell>
          <cell r="M4" t="str">
            <v>Set</v>
          </cell>
          <cell r="N4" t="str">
            <v>Ott</v>
          </cell>
          <cell r="O4" t="str">
            <v>Nov</v>
          </cell>
          <cell r="P4" t="str">
            <v>Dic</v>
          </cell>
          <cell r="Q4" t="str">
            <v>Totale</v>
          </cell>
        </row>
        <row r="5">
          <cell r="E5" t="str">
            <v>Importi</v>
          </cell>
          <cell r="F5" t="str">
            <v>Importi</v>
          </cell>
          <cell r="G5" t="str">
            <v>Importi</v>
          </cell>
          <cell r="H5" t="str">
            <v>Importi</v>
          </cell>
          <cell r="I5" t="str">
            <v>Importi</v>
          </cell>
          <cell r="J5" t="str">
            <v>Importi</v>
          </cell>
          <cell r="K5" t="str">
            <v>Importi</v>
          </cell>
          <cell r="L5" t="str">
            <v>Importi</v>
          </cell>
          <cell r="M5" t="str">
            <v>Importi</v>
          </cell>
          <cell r="N5" t="str">
            <v>Importi</v>
          </cell>
          <cell r="O5" t="str">
            <v>Importi</v>
          </cell>
          <cell r="P5" t="str">
            <v>Importi</v>
          </cell>
          <cell r="Q5" t="str">
            <v>Importi</v>
          </cell>
        </row>
        <row r="7">
          <cell r="B7" t="str">
            <v>Ricavi di vendita</v>
          </cell>
          <cell r="E7">
            <v>556678.31555122638</v>
          </cell>
          <cell r="F7">
            <v>515621.16390735854</v>
          </cell>
          <cell r="G7">
            <v>659831.31780670315</v>
          </cell>
          <cell r="H7">
            <v>549037.808295027</v>
          </cell>
          <cell r="I7">
            <v>356503.84025627299</v>
          </cell>
          <cell r="J7">
            <v>555790.05481531378</v>
          </cell>
          <cell r="K7">
            <v>561693.79850206466</v>
          </cell>
          <cell r="L7">
            <v>315470.13194144558</v>
          </cell>
          <cell r="M7">
            <v>565041.23167999671</v>
          </cell>
          <cell r="N7">
            <v>506454.17597913573</v>
          </cell>
          <cell r="O7">
            <v>693648.74070692004</v>
          </cell>
          <cell r="P7">
            <v>546229.42055853549</v>
          </cell>
          <cell r="Q7">
            <v>6381999.9999999991</v>
          </cell>
        </row>
        <row r="8">
          <cell r="C8" t="str">
            <v>Costo di acquisto merci</v>
          </cell>
          <cell r="E8">
            <v>414727.87097251078</v>
          </cell>
          <cell r="F8">
            <v>365003.04950770875</v>
          </cell>
          <cell r="G8">
            <v>499991.61626015173</v>
          </cell>
          <cell r="H8">
            <v>403931.41120896512</v>
          </cell>
          <cell r="I8">
            <v>255101.21801401189</v>
          </cell>
          <cell r="J8">
            <v>420026.38159096299</v>
          </cell>
          <cell r="K8">
            <v>405154.91239373246</v>
          </cell>
          <cell r="L8">
            <v>243621.2571727497</v>
          </cell>
          <cell r="M8">
            <v>430696.57799740753</v>
          </cell>
          <cell r="N8">
            <v>378681.12253846915</v>
          </cell>
          <cell r="O8">
            <v>507152.33593283599</v>
          </cell>
          <cell r="P8">
            <v>394232.24641049397</v>
          </cell>
          <cell r="Q8">
            <v>4718320</v>
          </cell>
        </row>
        <row r="10">
          <cell r="D10" t="str">
            <v>Margine di contribuzione</v>
          </cell>
          <cell r="E10">
            <v>141950.4445787156</v>
          </cell>
          <cell r="F10">
            <v>150618.11439964976</v>
          </cell>
          <cell r="G10">
            <v>159839.70154655143</v>
          </cell>
          <cell r="H10">
            <v>145106.39708606192</v>
          </cell>
          <cell r="I10">
            <v>101402.6222422611</v>
          </cell>
          <cell r="J10">
            <v>135763.67322435076</v>
          </cell>
          <cell r="K10">
            <v>156538.88610833217</v>
          </cell>
          <cell r="L10">
            <v>71848.874768695881</v>
          </cell>
          <cell r="M10">
            <v>134344.65368258918</v>
          </cell>
          <cell r="N10">
            <v>127773.05344066657</v>
          </cell>
          <cell r="O10">
            <v>186496.40477408405</v>
          </cell>
          <cell r="P10">
            <v>151997.17414804152</v>
          </cell>
          <cell r="Q10">
            <v>1663679.9999999998</v>
          </cell>
        </row>
        <row r="12">
          <cell r="B12" t="str">
            <v>Costi industriali</v>
          </cell>
          <cell r="E12">
            <v>32710.368240887692</v>
          </cell>
          <cell r="F12">
            <v>38588.442983812951</v>
          </cell>
          <cell r="G12">
            <v>34332.187518958533</v>
          </cell>
          <cell r="H12">
            <v>35060.078758934076</v>
          </cell>
          <cell r="I12">
            <v>31609.97752663436</v>
          </cell>
          <cell r="J12">
            <v>31069.627092528142</v>
          </cell>
          <cell r="K12">
            <v>40234.758162748032</v>
          </cell>
          <cell r="L12">
            <v>21173.668540671708</v>
          </cell>
          <cell r="M12">
            <v>28705.443808038654</v>
          </cell>
          <cell r="N12">
            <v>29705.646579868117</v>
          </cell>
          <cell r="O12">
            <v>35448.789973346851</v>
          </cell>
          <cell r="P12">
            <v>34146.610790640218</v>
          </cell>
          <cell r="Q12">
            <v>392785.59997706942</v>
          </cell>
        </row>
        <row r="14">
          <cell r="C14" t="str">
            <v>Manodopera industriale</v>
          </cell>
          <cell r="E14">
            <v>17154.976664755777</v>
          </cell>
          <cell r="F14">
            <v>17154.976664755777</v>
          </cell>
          <cell r="G14">
            <v>17154.976664755777</v>
          </cell>
          <cell r="H14">
            <v>17154.976664755777</v>
          </cell>
          <cell r="I14">
            <v>17154.976664755777</v>
          </cell>
          <cell r="J14">
            <v>17154.976664755777</v>
          </cell>
          <cell r="K14">
            <v>17154.976664755777</v>
          </cell>
          <cell r="L14">
            <v>17154.976664755777</v>
          </cell>
          <cell r="M14">
            <v>17154.976664755777</v>
          </cell>
          <cell r="N14">
            <v>17154.976664755777</v>
          </cell>
          <cell r="O14">
            <v>17154.976664755777</v>
          </cell>
          <cell r="P14">
            <v>17154.976664755777</v>
          </cell>
          <cell r="Q14">
            <v>205859.71997706938</v>
          </cell>
        </row>
        <row r="15">
          <cell r="C15" t="str">
            <v>Materiali consumo</v>
          </cell>
          <cell r="E15">
            <v>9329.9513409055289</v>
          </cell>
          <cell r="F15">
            <v>14032.41113524574</v>
          </cell>
          <cell r="G15">
            <v>10627.406763362202</v>
          </cell>
          <cell r="H15">
            <v>12970.011275342638</v>
          </cell>
          <cell r="I15">
            <v>10209.930289502869</v>
          </cell>
          <cell r="J15">
            <v>9642.2429022178931</v>
          </cell>
          <cell r="K15">
            <v>18463.825198393803</v>
          </cell>
          <cell r="L15">
            <v>3214.9535007327436</v>
          </cell>
          <cell r="M15">
            <v>9240.3737146263011</v>
          </cell>
          <cell r="N15">
            <v>10040.535932089871</v>
          </cell>
          <cell r="O15">
            <v>14635.05064687286</v>
          </cell>
          <cell r="P15">
            <v>13593.307300707551</v>
          </cell>
          <cell r="Q15">
            <v>136000</v>
          </cell>
        </row>
        <row r="16">
          <cell r="C16" t="str">
            <v>Consumi industriali</v>
          </cell>
          <cell r="E16">
            <v>2332.4878352263822</v>
          </cell>
          <cell r="F16">
            <v>3508.1027838114351</v>
          </cell>
          <cell r="G16">
            <v>2656.8516908405504</v>
          </cell>
          <cell r="H16">
            <v>3242.5028188356596</v>
          </cell>
          <cell r="I16">
            <v>2552.4825723757172</v>
          </cell>
          <cell r="J16">
            <v>2410.5607255544733</v>
          </cell>
          <cell r="K16">
            <v>4615.9562995984506</v>
          </cell>
          <cell r="L16">
            <v>803.73837518318589</v>
          </cell>
          <cell r="M16">
            <v>2310.0934286565753</v>
          </cell>
          <cell r="N16">
            <v>2510.1339830224679</v>
          </cell>
          <cell r="O16">
            <v>3658.762661718215</v>
          </cell>
          <cell r="P16">
            <v>3398.3268251768877</v>
          </cell>
          <cell r="Q16">
            <v>34000</v>
          </cell>
        </row>
        <row r="17">
          <cell r="C17" t="str">
            <v>Lavorazione esterne</v>
          </cell>
          <cell r="E17">
            <v>3892.9524000000001</v>
          </cell>
          <cell r="F17">
            <v>3892.9524000000001</v>
          </cell>
          <cell r="G17">
            <v>3892.9524000000001</v>
          </cell>
          <cell r="H17">
            <v>1692.588</v>
          </cell>
          <cell r="I17">
            <v>1692.588</v>
          </cell>
          <cell r="J17">
            <v>1861.8468</v>
          </cell>
          <cell r="K17">
            <v>0</v>
          </cell>
          <cell r="L17">
            <v>0</v>
          </cell>
          <cell r="M17">
            <v>0</v>
          </cell>
          <cell r="N17">
            <v>0</v>
          </cell>
          <cell r="O17">
            <v>0</v>
          </cell>
          <cell r="P17">
            <v>0</v>
          </cell>
          <cell r="Q17">
            <v>16925.88</v>
          </cell>
        </row>
        <row r="19">
          <cell r="D19" t="str">
            <v>Margine industriale</v>
          </cell>
          <cell r="E19">
            <v>109240.07633782791</v>
          </cell>
          <cell r="F19">
            <v>112029.67141583681</v>
          </cell>
          <cell r="G19">
            <v>125507.5140275929</v>
          </cell>
          <cell r="H19">
            <v>110046.31832712784</v>
          </cell>
          <cell r="I19">
            <v>69792.644715626739</v>
          </cell>
          <cell r="J19">
            <v>104694.04613182262</v>
          </cell>
          <cell r="K19">
            <v>116304.12794558413</v>
          </cell>
          <cell r="L19">
            <v>50675.206228024173</v>
          </cell>
          <cell r="M19">
            <v>105639.20987455052</v>
          </cell>
          <cell r="N19">
            <v>98067.406860798452</v>
          </cell>
          <cell r="O19">
            <v>151047.61480073718</v>
          </cell>
          <cell r="P19">
            <v>117850.5633574013</v>
          </cell>
          <cell r="Q19">
            <v>1270894.4000229305</v>
          </cell>
        </row>
        <row r="21">
          <cell r="B21" t="str">
            <v>Costi commerciali</v>
          </cell>
          <cell r="E21">
            <v>48720.284222489601</v>
          </cell>
          <cell r="F21">
            <v>47534.060614249174</v>
          </cell>
          <cell r="G21">
            <v>49866.941221698464</v>
          </cell>
          <cell r="H21">
            <v>47520.381026083953</v>
          </cell>
          <cell r="I21">
            <v>45474.477388303043</v>
          </cell>
          <cell r="J21">
            <v>48121.875874920399</v>
          </cell>
          <cell r="K21">
            <v>46467.651249279181</v>
          </cell>
          <cell r="L21">
            <v>45456.422250405245</v>
          </cell>
          <cell r="M21">
            <v>47774.009986292818</v>
          </cell>
          <cell r="N21">
            <v>46913.169408519083</v>
          </cell>
          <cell r="O21">
            <v>48582.228520148426</v>
          </cell>
          <cell r="P21">
            <v>46887.507195193772</v>
          </cell>
          <cell r="Q21">
            <v>569319.00895758322</v>
          </cell>
        </row>
        <row r="23">
          <cell r="C23" t="str">
            <v>Provvigioni agenti</v>
          </cell>
          <cell r="E23">
            <v>5521.9321426910064</v>
          </cell>
          <cell r="F23">
            <v>4335.7085344505758</v>
          </cell>
          <cell r="G23">
            <v>6668.5891418998635</v>
          </cell>
          <cell r="H23">
            <v>5031.8289462853591</v>
          </cell>
          <cell r="I23">
            <v>2985.925308504452</v>
          </cell>
          <cell r="J23">
            <v>5578.7237951217967</v>
          </cell>
          <cell r="K23">
            <v>4525.099169480588</v>
          </cell>
          <cell r="L23">
            <v>3513.8701706066427</v>
          </cell>
          <cell r="M23">
            <v>5831.4579064942163</v>
          </cell>
          <cell r="N23">
            <v>4970.6173287204829</v>
          </cell>
          <cell r="O23">
            <v>6639.67644034983</v>
          </cell>
          <cell r="P23">
            <v>4944.9551153951779</v>
          </cell>
          <cell r="Q23">
            <v>60548.383999999984</v>
          </cell>
        </row>
        <row r="24">
          <cell r="C24" t="str">
            <v>Trasporti di vendita</v>
          </cell>
          <cell r="E24">
            <v>1255.8</v>
          </cell>
          <cell r="F24">
            <v>1255.8</v>
          </cell>
          <cell r="G24">
            <v>1255.8</v>
          </cell>
          <cell r="H24">
            <v>546</v>
          </cell>
          <cell r="I24">
            <v>546</v>
          </cell>
          <cell r="J24">
            <v>600.6</v>
          </cell>
          <cell r="K24">
            <v>0</v>
          </cell>
          <cell r="L24">
            <v>0</v>
          </cell>
          <cell r="M24">
            <v>0</v>
          </cell>
          <cell r="N24">
            <v>0</v>
          </cell>
          <cell r="O24">
            <v>0</v>
          </cell>
          <cell r="P24">
            <v>0</v>
          </cell>
          <cell r="Q24">
            <v>5460</v>
          </cell>
        </row>
        <row r="25">
          <cell r="C25" t="str">
            <v>Personale commerciale</v>
          </cell>
          <cell r="E25">
            <v>7122.3710191932596</v>
          </cell>
          <cell r="F25">
            <v>7122.3710191932596</v>
          </cell>
          <cell r="G25">
            <v>7122.3710191932596</v>
          </cell>
          <cell r="H25">
            <v>7122.3710191932596</v>
          </cell>
          <cell r="I25">
            <v>7122.3710191932596</v>
          </cell>
          <cell r="J25">
            <v>7122.3710191932596</v>
          </cell>
          <cell r="K25">
            <v>7122.3710191932596</v>
          </cell>
          <cell r="L25">
            <v>7122.3710191932596</v>
          </cell>
          <cell r="M25">
            <v>7122.3710191932596</v>
          </cell>
          <cell r="N25">
            <v>7122.3710191932596</v>
          </cell>
          <cell r="O25">
            <v>7122.3710191932596</v>
          </cell>
          <cell r="P25">
            <v>7122.3710191932596</v>
          </cell>
          <cell r="Q25">
            <v>85468.452230319133</v>
          </cell>
        </row>
        <row r="26">
          <cell r="C26" t="str">
            <v>Personale logistica</v>
          </cell>
          <cell r="E26">
            <v>14243.881276888038</v>
          </cell>
          <cell r="F26">
            <v>14243.881276888038</v>
          </cell>
          <cell r="G26">
            <v>14243.881276888038</v>
          </cell>
          <cell r="H26">
            <v>14243.881276888038</v>
          </cell>
          <cell r="I26">
            <v>14243.881276888038</v>
          </cell>
          <cell r="J26">
            <v>14243.881276888038</v>
          </cell>
          <cell r="K26">
            <v>14243.881276888038</v>
          </cell>
          <cell r="L26">
            <v>14243.881276888038</v>
          </cell>
          <cell r="M26">
            <v>14243.881276888038</v>
          </cell>
          <cell r="N26">
            <v>14243.881276888038</v>
          </cell>
          <cell r="O26">
            <v>14243.881276888038</v>
          </cell>
          <cell r="P26">
            <v>14243.881276888038</v>
          </cell>
          <cell r="Q26">
            <v>170926.57532265651</v>
          </cell>
        </row>
        <row r="27">
          <cell r="C27" t="str">
            <v>Gestione automezzi</v>
          </cell>
          <cell r="E27">
            <v>16638.799783717299</v>
          </cell>
          <cell r="F27">
            <v>16638.799783717299</v>
          </cell>
          <cell r="G27">
            <v>16638.799783717299</v>
          </cell>
          <cell r="H27">
            <v>16638.799783717299</v>
          </cell>
          <cell r="I27">
            <v>16638.799783717299</v>
          </cell>
          <cell r="J27">
            <v>16638.799783717299</v>
          </cell>
          <cell r="K27">
            <v>16638.799783717299</v>
          </cell>
          <cell r="L27">
            <v>16638.799783717299</v>
          </cell>
          <cell r="M27">
            <v>16638.799783717299</v>
          </cell>
          <cell r="N27">
            <v>16638.799783717299</v>
          </cell>
          <cell r="O27">
            <v>16638.799783717299</v>
          </cell>
          <cell r="P27">
            <v>16638.799783717299</v>
          </cell>
          <cell r="Q27">
            <v>199665.59740460754</v>
          </cell>
        </row>
        <row r="28">
          <cell r="C28" t="str">
            <v>Pubblicità e propaganda</v>
          </cell>
          <cell r="E28">
            <v>3937.5</v>
          </cell>
          <cell r="F28">
            <v>3937.5</v>
          </cell>
          <cell r="G28">
            <v>3937.5</v>
          </cell>
          <cell r="H28">
            <v>3937.5</v>
          </cell>
          <cell r="I28">
            <v>3937.5</v>
          </cell>
          <cell r="J28">
            <v>3937.5</v>
          </cell>
          <cell r="K28">
            <v>3937.5</v>
          </cell>
          <cell r="L28">
            <v>3937.5</v>
          </cell>
          <cell r="M28">
            <v>3937.5</v>
          </cell>
          <cell r="N28">
            <v>3937.5</v>
          </cell>
          <cell r="O28">
            <v>3937.5</v>
          </cell>
          <cell r="P28">
            <v>3937.5</v>
          </cell>
          <cell r="Q28">
            <v>47250</v>
          </cell>
        </row>
        <row r="30">
          <cell r="D30" t="str">
            <v>Margine commerciale</v>
          </cell>
          <cell r="E30">
            <v>60519.792115338307</v>
          </cell>
          <cell r="F30">
            <v>64495.610801587638</v>
          </cell>
          <cell r="G30">
            <v>75640.572805894437</v>
          </cell>
          <cell r="H30">
            <v>62525.937301043887</v>
          </cell>
          <cell r="I30">
            <v>24318.167327323696</v>
          </cell>
          <cell r="J30">
            <v>56572.170256902216</v>
          </cell>
          <cell r="K30">
            <v>69836.476696304948</v>
          </cell>
          <cell r="L30">
            <v>5218.7839776189285</v>
          </cell>
          <cell r="M30">
            <v>57865.199888257703</v>
          </cell>
          <cell r="N30">
            <v>51154.237452279369</v>
          </cell>
          <cell r="O30">
            <v>102465.38628058875</v>
          </cell>
          <cell r="P30">
            <v>70963.056162207533</v>
          </cell>
          <cell r="Q30">
            <v>701575.39106534724</v>
          </cell>
        </row>
        <row r="33">
          <cell r="B33" t="str">
            <v>Spese generali &amp; Amministrative</v>
          </cell>
          <cell r="E33">
            <v>33855.984285722894</v>
          </cell>
          <cell r="F33">
            <v>33855.984285722894</v>
          </cell>
          <cell r="G33">
            <v>33855.984285722894</v>
          </cell>
          <cell r="H33">
            <v>33855.984285722894</v>
          </cell>
          <cell r="I33">
            <v>33855.984285722894</v>
          </cell>
          <cell r="J33">
            <v>33855.984285722894</v>
          </cell>
          <cell r="K33">
            <v>33855.984285722894</v>
          </cell>
          <cell r="L33">
            <v>33855.984285722894</v>
          </cell>
          <cell r="M33">
            <v>33855.984285722894</v>
          </cell>
          <cell r="N33">
            <v>33855.984285722894</v>
          </cell>
          <cell r="O33">
            <v>33855.984285722894</v>
          </cell>
          <cell r="P33">
            <v>33855.984285722894</v>
          </cell>
          <cell r="Q33">
            <v>406271.81142867473</v>
          </cell>
        </row>
        <row r="35">
          <cell r="C35" t="str">
            <v>Personale amministrativo</v>
          </cell>
          <cell r="E35">
            <v>8878.1092857228923</v>
          </cell>
          <cell r="F35">
            <v>8878.1092857228923</v>
          </cell>
          <cell r="G35">
            <v>8878.1092857228923</v>
          </cell>
          <cell r="H35">
            <v>8878.1092857228923</v>
          </cell>
          <cell r="I35">
            <v>8878.1092857228923</v>
          </cell>
          <cell r="J35">
            <v>8878.1092857228923</v>
          </cell>
          <cell r="K35">
            <v>8878.1092857228923</v>
          </cell>
          <cell r="L35">
            <v>8878.1092857228923</v>
          </cell>
          <cell r="M35">
            <v>8878.1092857228923</v>
          </cell>
          <cell r="N35">
            <v>8878.1092857228923</v>
          </cell>
          <cell r="O35">
            <v>8878.1092857228923</v>
          </cell>
          <cell r="P35">
            <v>8878.1092857228923</v>
          </cell>
          <cell r="Q35">
            <v>106537.31142867471</v>
          </cell>
        </row>
        <row r="36">
          <cell r="C36" t="str">
            <v>Assicurazioni</v>
          </cell>
          <cell r="E36">
            <v>2060.4166666666665</v>
          </cell>
          <cell r="F36">
            <v>2060.4166666666665</v>
          </cell>
          <cell r="G36">
            <v>2060.4166666666665</v>
          </cell>
          <cell r="H36">
            <v>2060.4166666666665</v>
          </cell>
          <cell r="I36">
            <v>2060.4166666666665</v>
          </cell>
          <cell r="J36">
            <v>2060.4166666666665</v>
          </cell>
          <cell r="K36">
            <v>2060.4166666666665</v>
          </cell>
          <cell r="L36">
            <v>2060.4166666666665</v>
          </cell>
          <cell r="M36">
            <v>2060.4166666666665</v>
          </cell>
          <cell r="N36">
            <v>2060.4166666666665</v>
          </cell>
          <cell r="O36">
            <v>2060.4166666666665</v>
          </cell>
          <cell r="P36">
            <v>2060.4166666666665</v>
          </cell>
          <cell r="Q36">
            <v>24725.000000000004</v>
          </cell>
        </row>
        <row r="37">
          <cell r="C37" t="str">
            <v>Consulenze e collaborazioni</v>
          </cell>
          <cell r="E37">
            <v>3150</v>
          </cell>
          <cell r="F37">
            <v>3150</v>
          </cell>
          <cell r="G37">
            <v>3150</v>
          </cell>
          <cell r="H37">
            <v>3150</v>
          </cell>
          <cell r="I37">
            <v>3150</v>
          </cell>
          <cell r="J37">
            <v>3150</v>
          </cell>
          <cell r="K37">
            <v>3150</v>
          </cell>
          <cell r="L37">
            <v>3150</v>
          </cell>
          <cell r="M37">
            <v>3150</v>
          </cell>
          <cell r="N37">
            <v>3150</v>
          </cell>
          <cell r="O37">
            <v>3150</v>
          </cell>
          <cell r="P37">
            <v>3150</v>
          </cell>
          <cell r="Q37">
            <v>37800</v>
          </cell>
        </row>
        <row r="38">
          <cell r="C38" t="str">
            <v>Manutenzioni</v>
          </cell>
          <cell r="E38">
            <v>2062.5</v>
          </cell>
          <cell r="F38">
            <v>2062.5</v>
          </cell>
          <cell r="G38">
            <v>2062.5</v>
          </cell>
          <cell r="H38">
            <v>2062.5</v>
          </cell>
          <cell r="I38">
            <v>2062.5</v>
          </cell>
          <cell r="J38">
            <v>2062.5</v>
          </cell>
          <cell r="K38">
            <v>2062.5</v>
          </cell>
          <cell r="L38">
            <v>2062.5</v>
          </cell>
          <cell r="M38">
            <v>2062.5</v>
          </cell>
          <cell r="N38">
            <v>2062.5</v>
          </cell>
          <cell r="O38">
            <v>2062.5</v>
          </cell>
          <cell r="P38">
            <v>2062.5</v>
          </cell>
          <cell r="Q38">
            <v>24750</v>
          </cell>
        </row>
        <row r="39">
          <cell r="C39" t="str">
            <v>Ammortamenti</v>
          </cell>
          <cell r="E39">
            <v>5365.416666666667</v>
          </cell>
          <cell r="F39">
            <v>5365.416666666667</v>
          </cell>
          <cell r="G39">
            <v>5365.416666666667</v>
          </cell>
          <cell r="H39">
            <v>5365.416666666667</v>
          </cell>
          <cell r="I39">
            <v>5365.416666666667</v>
          </cell>
          <cell r="J39">
            <v>5365.416666666667</v>
          </cell>
          <cell r="K39">
            <v>5365.416666666667</v>
          </cell>
          <cell r="L39">
            <v>5365.416666666667</v>
          </cell>
          <cell r="M39">
            <v>5365.416666666667</v>
          </cell>
          <cell r="N39">
            <v>5365.416666666667</v>
          </cell>
          <cell r="O39">
            <v>5365.416666666667</v>
          </cell>
          <cell r="P39">
            <v>5365.416666666667</v>
          </cell>
          <cell r="Q39">
            <v>64384.999999999993</v>
          </cell>
        </row>
        <row r="40">
          <cell r="C40" t="str">
            <v>Organi sociali</v>
          </cell>
          <cell r="E40">
            <v>2641.6666666666665</v>
          </cell>
          <cell r="F40">
            <v>2641.6666666666665</v>
          </cell>
          <cell r="G40">
            <v>2641.6666666666665</v>
          </cell>
          <cell r="H40">
            <v>2641.6666666666665</v>
          </cell>
          <cell r="I40">
            <v>2641.6666666666665</v>
          </cell>
          <cell r="J40">
            <v>2641.6666666666665</v>
          </cell>
          <cell r="K40">
            <v>2641.6666666666665</v>
          </cell>
          <cell r="L40">
            <v>2641.6666666666665</v>
          </cell>
          <cell r="M40">
            <v>2641.6666666666665</v>
          </cell>
          <cell r="N40">
            <v>2641.6666666666665</v>
          </cell>
          <cell r="O40">
            <v>2641.6666666666665</v>
          </cell>
          <cell r="P40">
            <v>2641.6666666666665</v>
          </cell>
          <cell r="Q40">
            <v>31700.000000000004</v>
          </cell>
        </row>
        <row r="41">
          <cell r="C41" t="str">
            <v>Canoni leasing</v>
          </cell>
          <cell r="E41">
            <v>4129.125</v>
          </cell>
          <cell r="F41">
            <v>4129.125</v>
          </cell>
          <cell r="G41">
            <v>4129.125</v>
          </cell>
          <cell r="H41">
            <v>4129.125</v>
          </cell>
          <cell r="I41">
            <v>4129.125</v>
          </cell>
          <cell r="J41">
            <v>4129.125</v>
          </cell>
          <cell r="K41">
            <v>4129.125</v>
          </cell>
          <cell r="L41">
            <v>4129.125</v>
          </cell>
          <cell r="M41">
            <v>4129.125</v>
          </cell>
          <cell r="N41">
            <v>4129.125</v>
          </cell>
          <cell r="O41">
            <v>4129.125</v>
          </cell>
          <cell r="P41">
            <v>4129.125</v>
          </cell>
          <cell r="Q41">
            <v>49549.5</v>
          </cell>
        </row>
        <row r="43">
          <cell r="C43" t="str">
            <v>Spese generali diverse</v>
          </cell>
          <cell r="E43">
            <v>5568.75</v>
          </cell>
          <cell r="F43">
            <v>5568.75</v>
          </cell>
          <cell r="G43">
            <v>5568.75</v>
          </cell>
          <cell r="H43">
            <v>5568.75</v>
          </cell>
          <cell r="I43">
            <v>5568.75</v>
          </cell>
          <cell r="J43">
            <v>5568.75</v>
          </cell>
          <cell r="K43">
            <v>5568.75</v>
          </cell>
          <cell r="L43">
            <v>5568.75</v>
          </cell>
          <cell r="M43">
            <v>5568.75</v>
          </cell>
          <cell r="N43">
            <v>5568.75</v>
          </cell>
          <cell r="O43">
            <v>5568.75</v>
          </cell>
          <cell r="P43">
            <v>5568.75</v>
          </cell>
          <cell r="Q43">
            <v>66825</v>
          </cell>
        </row>
        <row r="44">
          <cell r="D44" t="str">
            <v>Spese varie</v>
          </cell>
          <cell r="E44">
            <v>905</v>
          </cell>
          <cell r="F44">
            <v>905</v>
          </cell>
          <cell r="G44">
            <v>905</v>
          </cell>
          <cell r="H44">
            <v>905</v>
          </cell>
          <cell r="I44">
            <v>905</v>
          </cell>
          <cell r="J44">
            <v>905</v>
          </cell>
          <cell r="K44">
            <v>905</v>
          </cell>
          <cell r="L44">
            <v>905</v>
          </cell>
          <cell r="M44">
            <v>905</v>
          </cell>
          <cell r="N44">
            <v>905</v>
          </cell>
          <cell r="O44">
            <v>905</v>
          </cell>
          <cell r="P44">
            <v>905</v>
          </cell>
          <cell r="Q44">
            <v>10860</v>
          </cell>
        </row>
        <row r="45">
          <cell r="D45" t="str">
            <v>Utenze</v>
          </cell>
          <cell r="E45">
            <v>1083.3333333333333</v>
          </cell>
          <cell r="F45">
            <v>1083.3333333333333</v>
          </cell>
          <cell r="G45">
            <v>1083.3333333333333</v>
          </cell>
          <cell r="H45">
            <v>1083.3333333333333</v>
          </cell>
          <cell r="I45">
            <v>1083.3333333333333</v>
          </cell>
          <cell r="J45">
            <v>1083.3333333333333</v>
          </cell>
          <cell r="K45">
            <v>1083.3333333333333</v>
          </cell>
          <cell r="L45">
            <v>1083.3333333333333</v>
          </cell>
          <cell r="M45">
            <v>1083.3333333333333</v>
          </cell>
          <cell r="N45">
            <v>1083.3333333333333</v>
          </cell>
          <cell r="O45">
            <v>1083.3333333333333</v>
          </cell>
          <cell r="P45">
            <v>1083.3333333333333</v>
          </cell>
          <cell r="Q45">
            <v>13000.000000000002</v>
          </cell>
        </row>
        <row r="46">
          <cell r="D46" t="str">
            <v>Cancelleria</v>
          </cell>
          <cell r="E46">
            <v>125</v>
          </cell>
          <cell r="F46">
            <v>125</v>
          </cell>
          <cell r="G46">
            <v>125</v>
          </cell>
          <cell r="H46">
            <v>125</v>
          </cell>
          <cell r="I46">
            <v>125</v>
          </cell>
          <cell r="J46">
            <v>125</v>
          </cell>
          <cell r="K46">
            <v>125</v>
          </cell>
          <cell r="L46">
            <v>125</v>
          </cell>
          <cell r="M46">
            <v>125</v>
          </cell>
          <cell r="N46">
            <v>125</v>
          </cell>
          <cell r="O46">
            <v>125</v>
          </cell>
          <cell r="P46">
            <v>125</v>
          </cell>
          <cell r="Q46">
            <v>1500</v>
          </cell>
        </row>
        <row r="47">
          <cell r="D47" t="str">
            <v>Tasse</v>
          </cell>
          <cell r="E47">
            <v>372.08333333333331</v>
          </cell>
          <cell r="F47">
            <v>372.08333333333331</v>
          </cell>
          <cell r="G47">
            <v>372.08333333333331</v>
          </cell>
          <cell r="H47">
            <v>372.08333333333331</v>
          </cell>
          <cell r="I47">
            <v>372.08333333333331</v>
          </cell>
          <cell r="J47">
            <v>372.08333333333331</v>
          </cell>
          <cell r="K47">
            <v>372.08333333333331</v>
          </cell>
          <cell r="L47">
            <v>372.08333333333331</v>
          </cell>
          <cell r="M47">
            <v>372.08333333333331</v>
          </cell>
          <cell r="N47">
            <v>372.08333333333331</v>
          </cell>
          <cell r="O47">
            <v>372.08333333333331</v>
          </cell>
          <cell r="P47">
            <v>372.08333333333331</v>
          </cell>
          <cell r="Q47">
            <v>4465.0000000000009</v>
          </cell>
        </row>
        <row r="48">
          <cell r="D48" t="str">
            <v>Contributi associativi</v>
          </cell>
          <cell r="E48">
            <v>1000</v>
          </cell>
          <cell r="F48">
            <v>1000</v>
          </cell>
          <cell r="G48">
            <v>1000</v>
          </cell>
          <cell r="H48">
            <v>1000</v>
          </cell>
          <cell r="I48">
            <v>1000</v>
          </cell>
          <cell r="J48">
            <v>1000</v>
          </cell>
          <cell r="K48">
            <v>1000</v>
          </cell>
          <cell r="L48">
            <v>1000</v>
          </cell>
          <cell r="M48">
            <v>1000</v>
          </cell>
          <cell r="N48">
            <v>1000</v>
          </cell>
          <cell r="O48">
            <v>1000</v>
          </cell>
          <cell r="P48">
            <v>1000</v>
          </cell>
          <cell r="Q48">
            <v>12000</v>
          </cell>
        </row>
        <row r="49">
          <cell r="D49" t="str">
            <v>Spese rappresentanza</v>
          </cell>
          <cell r="E49">
            <v>1083.3333333333333</v>
          </cell>
          <cell r="F49">
            <v>1083.3333333333333</v>
          </cell>
          <cell r="G49">
            <v>1083.3333333333333</v>
          </cell>
          <cell r="H49">
            <v>1083.3333333333333</v>
          </cell>
          <cell r="I49">
            <v>1083.3333333333333</v>
          </cell>
          <cell r="J49">
            <v>1083.3333333333333</v>
          </cell>
          <cell r="K49">
            <v>1083.3333333333333</v>
          </cell>
          <cell r="L49">
            <v>1083.3333333333333</v>
          </cell>
          <cell r="M49">
            <v>1083.3333333333333</v>
          </cell>
          <cell r="N49">
            <v>1083.3333333333333</v>
          </cell>
          <cell r="O49">
            <v>1083.3333333333333</v>
          </cell>
          <cell r="P49">
            <v>1083.3333333333333</v>
          </cell>
          <cell r="Q49">
            <v>13000.000000000002</v>
          </cell>
        </row>
        <row r="50">
          <cell r="D50" t="str">
            <v>Viaggi e trasferte</v>
          </cell>
          <cell r="E50">
            <v>1000</v>
          </cell>
          <cell r="F50">
            <v>1000</v>
          </cell>
          <cell r="G50">
            <v>1000</v>
          </cell>
          <cell r="H50">
            <v>1000</v>
          </cell>
          <cell r="I50">
            <v>1000</v>
          </cell>
          <cell r="J50">
            <v>1000</v>
          </cell>
          <cell r="K50">
            <v>1000</v>
          </cell>
          <cell r="L50">
            <v>1000</v>
          </cell>
          <cell r="M50">
            <v>1000</v>
          </cell>
          <cell r="N50">
            <v>1000</v>
          </cell>
          <cell r="O50">
            <v>1000</v>
          </cell>
          <cell r="P50">
            <v>1000</v>
          </cell>
          <cell r="Q50">
            <v>12000</v>
          </cell>
        </row>
        <row r="52">
          <cell r="D52" t="str">
            <v>Margine operativo</v>
          </cell>
          <cell r="E52">
            <v>26663.807829615413</v>
          </cell>
          <cell r="F52">
            <v>30639.626515864744</v>
          </cell>
          <cell r="G52">
            <v>41784.588520171543</v>
          </cell>
          <cell r="H52">
            <v>28669.953015320993</v>
          </cell>
          <cell r="I52">
            <v>-9537.8169583991985</v>
          </cell>
          <cell r="J52">
            <v>22716.185971179322</v>
          </cell>
          <cell r="K52">
            <v>35980.492410582054</v>
          </cell>
          <cell r="L52">
            <v>-28637.200308103966</v>
          </cell>
          <cell r="M52">
            <v>24009.215602534809</v>
          </cell>
          <cell r="N52">
            <v>17298.253166556475</v>
          </cell>
          <cell r="O52">
            <v>68609.401994865853</v>
          </cell>
          <cell r="P52">
            <v>37107.071876484639</v>
          </cell>
          <cell r="Q52">
            <v>295303.57963667251</v>
          </cell>
        </row>
        <row r="54">
          <cell r="C54" t="str">
            <v>Oneri finanziari</v>
          </cell>
          <cell r="E54">
            <v>23313.398333333334</v>
          </cell>
          <cell r="F54">
            <v>23313.398333333334</v>
          </cell>
          <cell r="G54">
            <v>23313.398333333334</v>
          </cell>
          <cell r="H54">
            <v>23313.398333333334</v>
          </cell>
          <cell r="I54">
            <v>23313.398333333334</v>
          </cell>
          <cell r="J54">
            <v>23313.398333333334</v>
          </cell>
          <cell r="K54">
            <v>23313.398333333334</v>
          </cell>
          <cell r="L54">
            <v>23313.398333333334</v>
          </cell>
          <cell r="M54">
            <v>23313.398333333334</v>
          </cell>
          <cell r="N54">
            <v>23313.398333333334</v>
          </cell>
          <cell r="O54">
            <v>23313.398333333334</v>
          </cell>
          <cell r="P54">
            <v>23313.398333333334</v>
          </cell>
          <cell r="Q54">
            <v>279760.78000000009</v>
          </cell>
        </row>
        <row r="55">
          <cell r="C55" t="str">
            <v>Proventi finanziari</v>
          </cell>
          <cell r="E55">
            <v>2659.1666666666665</v>
          </cell>
          <cell r="F55">
            <v>2659.1666666666665</v>
          </cell>
          <cell r="G55">
            <v>2659.1666666666665</v>
          </cell>
          <cell r="H55">
            <v>2659.1666666666665</v>
          </cell>
          <cell r="I55">
            <v>2659.1666666666665</v>
          </cell>
          <cell r="J55">
            <v>2659.1666666666665</v>
          </cell>
          <cell r="K55">
            <v>2659.1666666666665</v>
          </cell>
          <cell r="L55">
            <v>2659.1666666666665</v>
          </cell>
          <cell r="M55">
            <v>2659.1666666666665</v>
          </cell>
          <cell r="N55">
            <v>2659.1666666666665</v>
          </cell>
          <cell r="O55">
            <v>2659.1666666666665</v>
          </cell>
          <cell r="P55">
            <v>2659.1666666666665</v>
          </cell>
          <cell r="Q55">
            <v>31910.000000000004</v>
          </cell>
        </row>
        <row r="56">
          <cell r="D56" t="str">
            <v>Risultato ante gestione straordinaria ed imposte</v>
          </cell>
          <cell r="E56">
            <v>6009.5761629487442</v>
          </cell>
          <cell r="F56">
            <v>9985.3948491980755</v>
          </cell>
          <cell r="G56">
            <v>21130.356853504876</v>
          </cell>
          <cell r="H56">
            <v>8015.7213486543242</v>
          </cell>
          <cell r="I56">
            <v>-30192.048625065861</v>
          </cell>
          <cell r="J56">
            <v>2061.9543045126543</v>
          </cell>
          <cell r="K56">
            <v>15326.260743915385</v>
          </cell>
          <cell r="L56">
            <v>-49291.431974770639</v>
          </cell>
          <cell r="M56">
            <v>3354.9839358681406</v>
          </cell>
          <cell r="N56">
            <v>-3355.9785001101932</v>
          </cell>
          <cell r="O56">
            <v>47955.170328199187</v>
          </cell>
          <cell r="P56">
            <v>16452.840209817972</v>
          </cell>
          <cell r="Q56">
            <v>47452.799636672426</v>
          </cell>
        </row>
        <row r="58">
          <cell r="C58" t="str">
            <v>Oneri straodinari</v>
          </cell>
        </row>
        <row r="59">
          <cell r="C59" t="str">
            <v>Proventi straordinari</v>
          </cell>
        </row>
        <row r="60">
          <cell r="C60" t="str">
            <v>Imposte sul reddito</v>
          </cell>
          <cell r="E60">
            <v>0</v>
          </cell>
          <cell r="F60">
            <v>0</v>
          </cell>
          <cell r="G60">
            <v>0</v>
          </cell>
          <cell r="H60">
            <v>0</v>
          </cell>
          <cell r="I60">
            <v>0</v>
          </cell>
          <cell r="J60">
            <v>0</v>
          </cell>
          <cell r="K60">
            <v>0</v>
          </cell>
          <cell r="L60">
            <v>0</v>
          </cell>
          <cell r="M60">
            <v>0</v>
          </cell>
          <cell r="N60">
            <v>0</v>
          </cell>
          <cell r="O60">
            <v>0</v>
          </cell>
          <cell r="P60">
            <v>0</v>
          </cell>
          <cell r="Q60">
            <v>0</v>
          </cell>
        </row>
        <row r="61">
          <cell r="D61" t="str">
            <v>Risultato di gestione</v>
          </cell>
          <cell r="E61">
            <v>6009.5761629487442</v>
          </cell>
          <cell r="F61">
            <v>9985.3948491980755</v>
          </cell>
          <cell r="G61">
            <v>21130.356853504876</v>
          </cell>
          <cell r="H61">
            <v>8015.7213486543242</v>
          </cell>
          <cell r="I61">
            <v>-30192.048625065861</v>
          </cell>
          <cell r="J61">
            <v>2061.9543045126543</v>
          </cell>
          <cell r="K61">
            <v>15326.260743915385</v>
          </cell>
          <cell r="L61">
            <v>-49291.431974770639</v>
          </cell>
          <cell r="M61">
            <v>3354.9839358681406</v>
          </cell>
          <cell r="N61">
            <v>-3355.9785001101932</v>
          </cell>
          <cell r="O61">
            <v>47955.170328199187</v>
          </cell>
          <cell r="P61">
            <v>16452.840209817972</v>
          </cell>
          <cell r="Q61">
            <v>47452.799636672426</v>
          </cell>
        </row>
      </sheetData>
      <sheetData sheetId="5"/>
      <sheetData sheetId="6" refreshError="1">
        <row r="228">
          <cell r="A228" t="str">
            <v>VETROMED S.r.l.</v>
          </cell>
        </row>
        <row r="229">
          <cell r="A229" t="str">
            <v>Budget 2002</v>
          </cell>
          <cell r="K229" t="str">
            <v>Allegato 8c</v>
          </cell>
        </row>
        <row r="230">
          <cell r="A230" t="str">
            <v>Previsione provvigioni e premi agenti</v>
          </cell>
          <cell r="C230" t="str">
            <v>Importi in Euro</v>
          </cell>
        </row>
        <row r="231">
          <cell r="B231" t="str">
            <v>* AGENTI *</v>
          </cell>
          <cell r="J231" t="str">
            <v>CLIENTI DIREZIONALI</v>
          </cell>
          <cell r="L231" t="str">
            <v>TOTALE</v>
          </cell>
        </row>
        <row r="232">
          <cell r="A232" t="str">
            <v>Linee di Prodotto</v>
          </cell>
          <cell r="B232" t="str">
            <v>ROBUCCI MICHELE</v>
          </cell>
          <cell r="C232" t="str">
            <v>ROBERTO VISTOCCO</v>
          </cell>
          <cell r="D232" t="str">
            <v>GIORGIO SURIANI</v>
          </cell>
          <cell r="E232" t="str">
            <v>CARMELO PUGLIATTI</v>
          </cell>
          <cell r="F232" t="str">
            <v>FEDELE DOMENICO</v>
          </cell>
          <cell r="H232" t="str">
            <v>TOTALE</v>
          </cell>
          <cell r="I232" t="str">
            <v>%</v>
          </cell>
          <cell r="J232" t="str">
            <v>Importo</v>
          </cell>
          <cell r="K232" t="str">
            <v>%</v>
          </cell>
        </row>
        <row r="234">
          <cell r="A234" t="str">
            <v>Sfuso</v>
          </cell>
          <cell r="B234">
            <v>1546272</v>
          </cell>
          <cell r="C234">
            <v>660374</v>
          </cell>
          <cell r="D234">
            <v>0</v>
          </cell>
          <cell r="E234">
            <v>782711</v>
          </cell>
          <cell r="F234">
            <v>1214358</v>
          </cell>
          <cell r="H234">
            <v>4203715</v>
          </cell>
          <cell r="I234">
            <v>93.415888888888887</v>
          </cell>
          <cell r="J234">
            <v>296285</v>
          </cell>
          <cell r="K234">
            <v>6.5841111111111132</v>
          </cell>
          <cell r="L234">
            <v>4500000</v>
          </cell>
        </row>
        <row r="235">
          <cell r="A235" t="str">
            <v>Satinato</v>
          </cell>
          <cell r="B235">
            <v>23000</v>
          </cell>
          <cell r="C235">
            <v>23000</v>
          </cell>
          <cell r="D235">
            <v>0</v>
          </cell>
          <cell r="E235">
            <v>23000</v>
          </cell>
          <cell r="F235">
            <v>23000</v>
          </cell>
          <cell r="H235">
            <v>92000</v>
          </cell>
          <cell r="I235">
            <v>50.549450549450547</v>
          </cell>
          <cell r="J235">
            <v>90000</v>
          </cell>
          <cell r="K235">
            <v>49.450549450549453</v>
          </cell>
          <cell r="L235">
            <v>182000</v>
          </cell>
        </row>
        <row r="236">
          <cell r="A236" t="str">
            <v xml:space="preserve">Lavorazioni </v>
          </cell>
          <cell r="B236">
            <v>52035</v>
          </cell>
          <cell r="C236">
            <v>6882</v>
          </cell>
          <cell r="D236">
            <v>0</v>
          </cell>
          <cell r="E236">
            <v>71295</v>
          </cell>
          <cell r="F236">
            <v>270770</v>
          </cell>
          <cell r="H236">
            <v>400982</v>
          </cell>
          <cell r="I236">
            <v>57.283142857142856</v>
          </cell>
          <cell r="J236">
            <v>299018</v>
          </cell>
          <cell r="K236">
            <v>42.716857142857144</v>
          </cell>
          <cell r="L236">
            <v>700000</v>
          </cell>
        </row>
        <row r="237">
          <cell r="A237" t="str">
            <v>Vetrocamera</v>
          </cell>
          <cell r="B237">
            <v>23389</v>
          </cell>
          <cell r="C237">
            <v>0</v>
          </cell>
          <cell r="D237">
            <v>0</v>
          </cell>
          <cell r="E237">
            <v>52500</v>
          </cell>
          <cell r="F237">
            <v>206743</v>
          </cell>
          <cell r="H237">
            <v>282632</v>
          </cell>
          <cell r="I237">
            <v>28.263199999999998</v>
          </cell>
          <cell r="J237">
            <v>717368</v>
          </cell>
          <cell r="K237">
            <v>71.736800000000002</v>
          </cell>
          <cell r="L237">
            <v>1000000</v>
          </cell>
        </row>
        <row r="238">
          <cell r="A238" t="str">
            <v>TOTALE</v>
          </cell>
          <cell r="B238">
            <v>1644696</v>
          </cell>
          <cell r="C238">
            <v>690256</v>
          </cell>
          <cell r="D238">
            <v>0</v>
          </cell>
          <cell r="E238">
            <v>929506</v>
          </cell>
          <cell r="F238">
            <v>1714871</v>
          </cell>
          <cell r="G238">
            <v>0</v>
          </cell>
          <cell r="H238">
            <v>4979329</v>
          </cell>
          <cell r="I238">
            <v>78.021450955813222</v>
          </cell>
          <cell r="J238">
            <v>1402671</v>
          </cell>
          <cell r="K238">
            <v>21.978549044186778</v>
          </cell>
          <cell r="L238">
            <v>6382000</v>
          </cell>
        </row>
        <row r="240">
          <cell r="A240" t="str">
            <v>* Provvigioni e premi *</v>
          </cell>
        </row>
        <row r="242">
          <cell r="A242" t="str">
            <v>Aliquota media</v>
          </cell>
          <cell r="B242">
            <v>2.4E-2</v>
          </cell>
          <cell r="C242">
            <v>0.03</v>
          </cell>
          <cell r="E242">
            <v>0</v>
          </cell>
          <cell r="F242">
            <v>0</v>
          </cell>
          <cell r="G242">
            <v>0</v>
          </cell>
        </row>
        <row r="243">
          <cell r="A243" t="str">
            <v>Satinato</v>
          </cell>
          <cell r="B243">
            <v>0.04</v>
          </cell>
          <cell r="C243">
            <v>0.03</v>
          </cell>
          <cell r="E243">
            <v>0</v>
          </cell>
          <cell r="F243">
            <v>0</v>
          </cell>
          <cell r="G243">
            <v>0</v>
          </cell>
        </row>
        <row r="245">
          <cell r="A245" t="str">
            <v>Provvigioni su vendite:</v>
          </cell>
        </row>
        <row r="246">
          <cell r="A246" t="str">
            <v>Sfuso</v>
          </cell>
          <cell r="B246">
            <v>37110.527999999998</v>
          </cell>
          <cell r="C246">
            <v>19811.219999999998</v>
          </cell>
          <cell r="E246">
            <v>0</v>
          </cell>
          <cell r="F246">
            <v>0</v>
          </cell>
          <cell r="G246">
            <v>0</v>
          </cell>
        </row>
        <row r="247">
          <cell r="A247" t="str">
            <v>Satinato</v>
          </cell>
          <cell r="B247">
            <v>920</v>
          </cell>
          <cell r="C247">
            <v>690</v>
          </cell>
          <cell r="E247">
            <v>0</v>
          </cell>
          <cell r="F247">
            <v>0</v>
          </cell>
          <cell r="G247">
            <v>0</v>
          </cell>
        </row>
        <row r="248">
          <cell r="A248" t="str">
            <v xml:space="preserve">Lavorazioni </v>
          </cell>
          <cell r="B248">
            <v>1248.8399999999999</v>
          </cell>
          <cell r="C248">
            <v>206.45999999999998</v>
          </cell>
          <cell r="E248">
            <v>0</v>
          </cell>
          <cell r="F248">
            <v>0</v>
          </cell>
          <cell r="G248">
            <v>0</v>
          </cell>
        </row>
        <row r="249">
          <cell r="A249" t="str">
            <v>Vetrocamera</v>
          </cell>
          <cell r="B249">
            <v>561.33600000000001</v>
          </cell>
          <cell r="C249">
            <v>0</v>
          </cell>
          <cell r="E249">
            <v>0</v>
          </cell>
          <cell r="F249">
            <v>0</v>
          </cell>
          <cell r="G249">
            <v>0</v>
          </cell>
        </row>
        <row r="252">
          <cell r="A252" t="str">
            <v>Provvigioni</v>
          </cell>
          <cell r="B252">
            <v>39840.703999999998</v>
          </cell>
          <cell r="C252">
            <v>20707.679999999997</v>
          </cell>
          <cell r="D252">
            <v>0</v>
          </cell>
          <cell r="E252">
            <v>0</v>
          </cell>
          <cell r="F252">
            <v>0</v>
          </cell>
          <cell r="G252">
            <v>0</v>
          </cell>
          <cell r="H252">
            <v>60548.383999999991</v>
          </cell>
          <cell r="J252">
            <v>0</v>
          </cell>
          <cell r="L252">
            <v>60548.383999999991</v>
          </cell>
        </row>
        <row r="254">
          <cell r="A254" t="str">
            <v>Premi</v>
          </cell>
        </row>
        <row r="255">
          <cell r="A255" t="str">
            <v xml:space="preserve">   &gt; Commercializzato</v>
          </cell>
          <cell r="E255">
            <v>0</v>
          </cell>
          <cell r="J255">
            <v>0</v>
          </cell>
        </row>
        <row r="256">
          <cell r="A256" t="str">
            <v xml:space="preserve">   &gt; Trasformato</v>
          </cell>
          <cell r="E256">
            <v>0</v>
          </cell>
          <cell r="J256">
            <v>0</v>
          </cell>
        </row>
        <row r="257">
          <cell r="A257" t="str">
            <v>Totale</v>
          </cell>
          <cell r="C257">
            <v>0</v>
          </cell>
          <cell r="D257">
            <v>0</v>
          </cell>
        </row>
        <row r="258">
          <cell r="A258" t="str">
            <v>obiettivo minimo Lire 2.400</v>
          </cell>
          <cell r="F258">
            <v>0</v>
          </cell>
        </row>
        <row r="259">
          <cell r="A259" t="str">
            <v xml:space="preserve"> oltre Lire 2.400 milioni</v>
          </cell>
          <cell r="F259">
            <v>0</v>
          </cell>
        </row>
        <row r="261">
          <cell r="A261" t="str">
            <v>Premi</v>
          </cell>
          <cell r="B261">
            <v>0</v>
          </cell>
          <cell r="C261">
            <v>0</v>
          </cell>
          <cell r="D261">
            <v>0</v>
          </cell>
          <cell r="E261">
            <v>0</v>
          </cell>
          <cell r="F261">
            <v>0</v>
          </cell>
          <cell r="H261">
            <v>0</v>
          </cell>
          <cell r="J261">
            <v>0</v>
          </cell>
          <cell r="L261">
            <v>0</v>
          </cell>
        </row>
        <row r="263">
          <cell r="A263" t="str">
            <v>Totale</v>
          </cell>
          <cell r="B263">
            <v>39840.703999999998</v>
          </cell>
          <cell r="C263">
            <v>20707.679999999997</v>
          </cell>
          <cell r="D263">
            <v>0</v>
          </cell>
          <cell r="E263">
            <v>0</v>
          </cell>
          <cell r="F263">
            <v>0</v>
          </cell>
          <cell r="H263">
            <v>60548.383999999991</v>
          </cell>
          <cell r="J263">
            <v>0</v>
          </cell>
          <cell r="L263">
            <v>60548.383999999991</v>
          </cell>
        </row>
      </sheetData>
      <sheetData sheetId="7" refreshError="1">
        <row r="120">
          <cell r="P120" t="str">
            <v>VETROMED S.r.l.</v>
          </cell>
          <cell r="AC120" t="str">
            <v>Allegato 1</v>
          </cell>
        </row>
        <row r="121">
          <cell r="P121" t="str">
            <v>BUDGET 20002</v>
          </cell>
          <cell r="T121" t="str">
            <v>Budget delle vendite</v>
          </cell>
        </row>
        <row r="122">
          <cell r="P122" t="str">
            <v>Previsioni di vendita - Importi in Euro</v>
          </cell>
        </row>
        <row r="124">
          <cell r="Q124" t="str">
            <v>Delta</v>
          </cell>
          <cell r="T124" t="str">
            <v>Codice</v>
          </cell>
          <cell r="V124" t="str">
            <v>DESCRIZIONE</v>
          </cell>
          <cell r="Y124" t="str">
            <v>Consuntivo 2001</v>
          </cell>
          <cell r="AB124" t="str">
            <v>Budget 2002</v>
          </cell>
        </row>
        <row r="125">
          <cell r="Q125" t="str">
            <v>Importo</v>
          </cell>
          <cell r="R125" t="str">
            <v>%</v>
          </cell>
          <cell r="Y125" t="str">
            <v>Importo</v>
          </cell>
          <cell r="Z125" t="str">
            <v>%</v>
          </cell>
          <cell r="AB125" t="str">
            <v>Importo</v>
          </cell>
          <cell r="AC125" t="str">
            <v>%</v>
          </cell>
        </row>
        <row r="127">
          <cell r="Q127">
            <v>-657021</v>
          </cell>
          <cell r="R127">
            <v>105.74878538847653</v>
          </cell>
          <cell r="T127" t="str">
            <v>R</v>
          </cell>
          <cell r="V127" t="str">
            <v>Ricavi di vendita</v>
          </cell>
          <cell r="Y127">
            <v>7039021</v>
          </cell>
          <cell r="Z127">
            <v>100.510008020372</v>
          </cell>
          <cell r="AB127">
            <v>6382000</v>
          </cell>
          <cell r="AC127">
            <v>100</v>
          </cell>
        </row>
        <row r="128">
          <cell r="Q128">
            <v>-69253</v>
          </cell>
          <cell r="R128">
            <v>11.146402678922234</v>
          </cell>
          <cell r="T128" t="str">
            <v>R1</v>
          </cell>
          <cell r="W128" t="str">
            <v>Prodotti commercializzati</v>
          </cell>
          <cell r="Y128">
            <v>4569253</v>
          </cell>
          <cell r="Z128">
            <v>65.244251391934867</v>
          </cell>
          <cell r="AB128">
            <v>4500000</v>
          </cell>
          <cell r="AC128">
            <v>70.510811657787528</v>
          </cell>
        </row>
        <row r="129">
          <cell r="Q129">
            <v>-671467</v>
          </cell>
          <cell r="R129">
            <v>108.07389669195379</v>
          </cell>
          <cell r="T129" t="str">
            <v>R2</v>
          </cell>
          <cell r="W129" t="str">
            <v>Satinato</v>
          </cell>
          <cell r="Y129">
            <v>853467</v>
          </cell>
          <cell r="Z129">
            <v>12.186634336667391</v>
          </cell>
          <cell r="AB129">
            <v>182000</v>
          </cell>
          <cell r="AC129">
            <v>2.8517706048260734</v>
          </cell>
        </row>
        <row r="130">
          <cell r="Q130">
            <v>37852</v>
          </cell>
          <cell r="R130">
            <v>-6.0923517277600165</v>
          </cell>
          <cell r="T130" t="str">
            <v>R3</v>
          </cell>
          <cell r="W130" t="str">
            <v>Lavorazioni</v>
          </cell>
          <cell r="Y130">
            <v>662148</v>
          </cell>
          <cell r="Z130">
            <v>9.4547950333822399</v>
          </cell>
          <cell r="AB130">
            <v>700000</v>
          </cell>
          <cell r="AC130">
            <v>10.968348480100282</v>
          </cell>
        </row>
        <row r="131">
          <cell r="Q131">
            <v>45847</v>
          </cell>
          <cell r="R131">
            <v>-7.3791622546394766</v>
          </cell>
          <cell r="T131" t="str">
            <v>R4</v>
          </cell>
          <cell r="W131" t="str">
            <v>Vetrocamera</v>
          </cell>
          <cell r="Y131">
            <v>954153</v>
          </cell>
          <cell r="Z131">
            <v>13.624327258387495</v>
          </cell>
          <cell r="AB131">
            <v>1000000</v>
          </cell>
          <cell r="AC131">
            <v>15.669069257286116</v>
          </cell>
        </row>
        <row r="133">
          <cell r="T133" t="str">
            <v>RR</v>
          </cell>
          <cell r="V133" t="str">
            <v>Rettifiche di ricavi</v>
          </cell>
        </row>
        <row r="134">
          <cell r="Q134">
            <v>23032.85</v>
          </cell>
          <cell r="R134">
            <v>-3.7071812187661757</v>
          </cell>
          <cell r="T134" t="str">
            <v>RR1</v>
          </cell>
          <cell r="W134" t="str">
            <v>&lt; Abbuoni e sconti passivi &gt;</v>
          </cell>
          <cell r="Y134">
            <v>-23032.85</v>
          </cell>
          <cell r="Z134">
            <v>-0.32888549959319985</v>
          </cell>
          <cell r="AB134">
            <v>0</v>
          </cell>
          <cell r="AC134">
            <v>0</v>
          </cell>
        </row>
        <row r="135">
          <cell r="Q135">
            <v>12395.99</v>
          </cell>
          <cell r="R135">
            <v>-1.995158276809571</v>
          </cell>
          <cell r="T135" t="str">
            <v>RR2</v>
          </cell>
          <cell r="W135" t="str">
            <v>&lt; Premi di consumo a clienti &gt;</v>
          </cell>
          <cell r="Y135">
            <v>-12395.99</v>
          </cell>
          <cell r="Z135">
            <v>-0.17700203683444773</v>
          </cell>
        </row>
        <row r="136">
          <cell r="Q136">
            <v>288.57</v>
          </cell>
          <cell r="R136">
            <v>-4.6445892900763709E-2</v>
          </cell>
          <cell r="T136" t="str">
            <v>RR3</v>
          </cell>
          <cell r="W136" t="str">
            <v>&lt; Arrotondamenti Passivi &gt;</v>
          </cell>
          <cell r="Y136">
            <v>-288.57</v>
          </cell>
          <cell r="Z136">
            <v>-4.1204839443494696E-3</v>
          </cell>
          <cell r="AB136">
            <v>0</v>
          </cell>
        </row>
        <row r="138">
          <cell r="Q138">
            <v>-621303.58999999985</v>
          </cell>
          <cell r="R138">
            <v>100</v>
          </cell>
          <cell r="T138" t="str">
            <v>RN</v>
          </cell>
          <cell r="V138" t="str">
            <v>TOTALE RICAVI NETTI</v>
          </cell>
          <cell r="Y138">
            <v>7003303.5899999999</v>
          </cell>
          <cell r="Z138">
            <v>100</v>
          </cell>
          <cell r="AB138">
            <v>6382000</v>
          </cell>
          <cell r="AC138">
            <v>100</v>
          </cell>
        </row>
        <row r="143">
          <cell r="W143" t="str">
            <v>* Composizione ricavi di vendita *</v>
          </cell>
        </row>
      </sheetData>
      <sheetData sheetId="8"/>
      <sheetData sheetId="9"/>
      <sheetData sheetId="10"/>
      <sheetData sheetId="11"/>
      <sheetData sheetId="12"/>
      <sheetData sheetId="13"/>
      <sheetData sheetId="14"/>
      <sheetData sheetId="15"/>
      <sheetData sheetId="16"/>
      <sheetData sheetId="17"/>
      <sheetData sheetId="18"/>
      <sheetData sheetId="19" refreshError="1">
        <row r="1">
          <cell r="A1" t="str">
            <v>CALLIPO VETRO S.r.l.</v>
          </cell>
        </row>
        <row r="2">
          <cell r="A2" t="str">
            <v>Analisi trend previsione vendite</v>
          </cell>
        </row>
        <row r="3">
          <cell r="A3" t="str">
            <v>Previsione andamento mensile delle vendite 1999</v>
          </cell>
        </row>
        <row r="4">
          <cell r="A4" t="str">
            <v>Linee di Prodotto</v>
          </cell>
          <cell r="B4" t="str">
            <v>TARGET 1999</v>
          </cell>
        </row>
        <row r="5">
          <cell r="B5" t="str">
            <v>Gen</v>
          </cell>
          <cell r="C5" t="str">
            <v>Feb</v>
          </cell>
          <cell r="D5" t="str">
            <v>Mar</v>
          </cell>
          <cell r="E5" t="str">
            <v>Apr</v>
          </cell>
          <cell r="F5" t="str">
            <v>Mag</v>
          </cell>
          <cell r="G5" t="str">
            <v>Giu</v>
          </cell>
          <cell r="H5" t="str">
            <v>Lug</v>
          </cell>
          <cell r="I5" t="str">
            <v>Ago</v>
          </cell>
          <cell r="J5" t="str">
            <v>Set</v>
          </cell>
          <cell r="K5" t="str">
            <v>Ott</v>
          </cell>
          <cell r="L5" t="str">
            <v>Nov</v>
          </cell>
          <cell r="M5" t="str">
            <v>Dic</v>
          </cell>
          <cell r="N5" t="str">
            <v>Totale</v>
          </cell>
        </row>
        <row r="6">
          <cell r="A6" t="str">
            <v>Sfuso</v>
          </cell>
          <cell r="B6">
            <v>499.96434392828036</v>
          </cell>
          <cell r="C6">
            <v>341.90097799511005</v>
          </cell>
          <cell r="D6">
            <v>430.71006519967415</v>
          </cell>
          <cell r="E6">
            <v>459.79013854930719</v>
          </cell>
          <cell r="F6">
            <v>437.15362673186621</v>
          </cell>
          <cell r="G6">
            <v>497.55501222493888</v>
          </cell>
          <cell r="H6">
            <v>397.81988590057051</v>
          </cell>
          <cell r="I6">
            <v>147.92176039119803</v>
          </cell>
          <cell r="J6">
            <v>621.94376528117357</v>
          </cell>
          <cell r="K6">
            <v>681.33659331703348</v>
          </cell>
          <cell r="L6">
            <v>542.37978810105949</v>
          </cell>
          <cell r="M6">
            <v>441.52404237978806</v>
          </cell>
          <cell r="N6">
            <v>5500</v>
          </cell>
        </row>
        <row r="7">
          <cell r="A7" t="str">
            <v>Satinato</v>
          </cell>
          <cell r="B7">
            <v>194.44728146590569</v>
          </cell>
          <cell r="C7">
            <v>399.00871132472213</v>
          </cell>
          <cell r="D7">
            <v>405.39951937518765</v>
          </cell>
          <cell r="E7">
            <v>344.10333433463506</v>
          </cell>
          <cell r="F7">
            <v>344.21447882246923</v>
          </cell>
          <cell r="G7">
            <v>311.20456593571646</v>
          </cell>
          <cell r="H7">
            <v>446.80084109342141</v>
          </cell>
          <cell r="I7">
            <v>3.3343346350255332</v>
          </cell>
          <cell r="J7">
            <v>372.33403424451785</v>
          </cell>
          <cell r="K7">
            <v>315.65034544908377</v>
          </cell>
          <cell r="L7">
            <v>368.99969960949232</v>
          </cell>
          <cell r="M7">
            <v>194.50285370982277</v>
          </cell>
          <cell r="N7">
            <v>3700</v>
          </cell>
        </row>
        <row r="8">
          <cell r="A8" t="str">
            <v>Lavorazioni</v>
          </cell>
          <cell r="B8">
            <v>69.967845659163984</v>
          </cell>
          <cell r="C8">
            <v>47.588424437299039</v>
          </cell>
          <cell r="D8">
            <v>57.620578778135027</v>
          </cell>
          <cell r="E8">
            <v>57.363344051446973</v>
          </cell>
          <cell r="F8">
            <v>63.279742765273298</v>
          </cell>
          <cell r="G8">
            <v>65.59485530546624</v>
          </cell>
          <cell r="H8">
            <v>131.18971061093248</v>
          </cell>
          <cell r="I8">
            <v>23.15112540192926</v>
          </cell>
          <cell r="J8">
            <v>73.311897106109328</v>
          </cell>
          <cell r="K8">
            <v>57.877813504823152</v>
          </cell>
          <cell r="L8">
            <v>51.446945337620576</v>
          </cell>
          <cell r="M8">
            <v>101.60771704180065</v>
          </cell>
          <cell r="N8">
            <v>800</v>
          </cell>
        </row>
        <row r="9">
          <cell r="A9" t="str">
            <v>Vetrocamera</v>
          </cell>
          <cell r="B9">
            <v>72.917581613233793</v>
          </cell>
          <cell r="C9">
            <v>100.04391743522179</v>
          </cell>
          <cell r="D9">
            <v>129.78334065290585</v>
          </cell>
          <cell r="E9">
            <v>63.336261162348123</v>
          </cell>
          <cell r="F9">
            <v>149.31927975406236</v>
          </cell>
          <cell r="G9">
            <v>104.52349582784365</v>
          </cell>
          <cell r="H9">
            <v>286.19528619528614</v>
          </cell>
          <cell r="I9">
            <v>70.926657883179629</v>
          </cell>
          <cell r="J9">
            <v>94.56887717757283</v>
          </cell>
          <cell r="K9">
            <v>150.56360708534621</v>
          </cell>
          <cell r="L9">
            <v>211.535646318255</v>
          </cell>
          <cell r="M9">
            <v>266.28604889474451</v>
          </cell>
          <cell r="N9">
            <v>1700</v>
          </cell>
        </row>
        <row r="10">
          <cell r="A10" t="str">
            <v>Sub-totale</v>
          </cell>
          <cell r="B10">
            <v>142.88542727239778</v>
          </cell>
          <cell r="C10">
            <v>147.63234187252084</v>
          </cell>
          <cell r="D10">
            <v>187.40391943104089</v>
          </cell>
          <cell r="E10">
            <v>120.6996052137951</v>
          </cell>
          <cell r="F10">
            <v>212.59902251933568</v>
          </cell>
          <cell r="G10">
            <v>170.11835113330989</v>
          </cell>
          <cell r="H10">
            <v>417.38499680621862</v>
          </cell>
          <cell r="I10">
            <v>94.077783285108893</v>
          </cell>
          <cell r="J10">
            <v>167.88077428368217</v>
          </cell>
          <cell r="K10">
            <v>208.44142059016934</v>
          </cell>
          <cell r="L10">
            <v>262.98259165587558</v>
          </cell>
          <cell r="M10">
            <v>367.89376593654515</v>
          </cell>
          <cell r="N10">
            <v>2500</v>
          </cell>
        </row>
        <row r="11">
          <cell r="A11" t="str">
            <v>TOTALE</v>
          </cell>
          <cell r="B11">
            <v>837.2970526665838</v>
          </cell>
          <cell r="C11">
            <v>888.54203119235308</v>
          </cell>
          <cell r="D11">
            <v>1023.5135040059026</v>
          </cell>
          <cell r="E11">
            <v>924.59307809773736</v>
          </cell>
          <cell r="F11">
            <v>993.96712807367112</v>
          </cell>
          <cell r="G11">
            <v>978.87792929396528</v>
          </cell>
          <cell r="H11">
            <v>1262.0057238002105</v>
          </cell>
          <cell r="I11">
            <v>245.33387831133246</v>
          </cell>
          <cell r="J11">
            <v>1162.1585738093736</v>
          </cell>
          <cell r="K11">
            <v>1205.4283593562866</v>
          </cell>
          <cell r="L11">
            <v>1174.3620793664272</v>
          </cell>
          <cell r="M11">
            <v>1003.920662026156</v>
          </cell>
          <cell r="N11">
            <v>11700</v>
          </cell>
        </row>
        <row r="13">
          <cell r="B13" t="str">
            <v>Andamento progressivo</v>
          </cell>
        </row>
        <row r="14">
          <cell r="B14" t="str">
            <v>Gen</v>
          </cell>
          <cell r="C14" t="str">
            <v>Feb</v>
          </cell>
          <cell r="D14" t="str">
            <v>Mar</v>
          </cell>
          <cell r="E14" t="str">
            <v>Apr</v>
          </cell>
          <cell r="F14" t="str">
            <v>Mag</v>
          </cell>
          <cell r="G14" t="str">
            <v>Giu</v>
          </cell>
          <cell r="H14" t="str">
            <v>Lug</v>
          </cell>
          <cell r="I14" t="str">
            <v>Ago</v>
          </cell>
          <cell r="J14" t="str">
            <v>Set</v>
          </cell>
          <cell r="K14" t="str">
            <v>Ott</v>
          </cell>
          <cell r="L14" t="str">
            <v>Nov</v>
          </cell>
          <cell r="M14" t="str">
            <v>Dic</v>
          </cell>
        </row>
        <row r="15">
          <cell r="A15" t="str">
            <v>Sfuso</v>
          </cell>
          <cell r="B15">
            <v>499.96434392828036</v>
          </cell>
          <cell r="C15">
            <v>841.86532192339041</v>
          </cell>
          <cell r="D15">
            <v>1272.5753871230645</v>
          </cell>
          <cell r="E15">
            <v>1732.3655256723716</v>
          </cell>
          <cell r="F15">
            <v>2169.519152404238</v>
          </cell>
          <cell r="G15">
            <v>2667.0741646291767</v>
          </cell>
          <cell r="H15">
            <v>3064.8940505297473</v>
          </cell>
          <cell r="I15">
            <v>3212.8158109209453</v>
          </cell>
          <cell r="J15">
            <v>3834.7595762021188</v>
          </cell>
          <cell r="K15">
            <v>4516.0961695191527</v>
          </cell>
          <cell r="L15">
            <v>5058.4759576202123</v>
          </cell>
          <cell r="M15">
            <v>5500</v>
          </cell>
        </row>
        <row r="16">
          <cell r="A16" t="str">
            <v>Satinato</v>
          </cell>
          <cell r="B16">
            <v>194.44728146590569</v>
          </cell>
          <cell r="C16">
            <v>593.45599279062776</v>
          </cell>
          <cell r="D16">
            <v>998.85551216581541</v>
          </cell>
          <cell r="E16">
            <v>1342.9588465004504</v>
          </cell>
          <cell r="F16">
            <v>1687.1733253229195</v>
          </cell>
          <cell r="G16">
            <v>1998.3778912586358</v>
          </cell>
          <cell r="H16">
            <v>2445.1787323520571</v>
          </cell>
          <cell r="I16">
            <v>2448.5130669870828</v>
          </cell>
          <cell r="J16">
            <v>2820.8471012316004</v>
          </cell>
          <cell r="K16">
            <v>3136.4974466806843</v>
          </cell>
          <cell r="L16">
            <v>3505.4971462901767</v>
          </cell>
          <cell r="M16">
            <v>3699.9999999999995</v>
          </cell>
        </row>
        <row r="17">
          <cell r="A17" t="str">
            <v>Lavorazioni</v>
          </cell>
          <cell r="B17">
            <v>69.967845659163984</v>
          </cell>
          <cell r="C17">
            <v>117.55627009646302</v>
          </cell>
          <cell r="D17">
            <v>175.17684887459805</v>
          </cell>
          <cell r="E17">
            <v>232.54019292604502</v>
          </cell>
          <cell r="F17">
            <v>295.81993569131834</v>
          </cell>
          <cell r="G17">
            <v>361.41479099678457</v>
          </cell>
          <cell r="H17">
            <v>492.60450160771705</v>
          </cell>
          <cell r="I17">
            <v>515.75562700964633</v>
          </cell>
          <cell r="J17">
            <v>589.06752411575565</v>
          </cell>
          <cell r="K17">
            <v>646.94533762057881</v>
          </cell>
          <cell r="L17">
            <v>698.39228295819942</v>
          </cell>
          <cell r="M17">
            <v>800.00000000000011</v>
          </cell>
        </row>
        <row r="18">
          <cell r="A18" t="str">
            <v>Vetrocamera</v>
          </cell>
          <cell r="B18">
            <v>72.917581613233793</v>
          </cell>
          <cell r="C18">
            <v>172.96149904845558</v>
          </cell>
          <cell r="D18">
            <v>302.74483970136146</v>
          </cell>
          <cell r="E18">
            <v>366.08110086370959</v>
          </cell>
          <cell r="F18">
            <v>515.40038061777193</v>
          </cell>
          <cell r="G18">
            <v>619.92387644561563</v>
          </cell>
          <cell r="H18">
            <v>906.11916264090178</v>
          </cell>
          <cell r="I18">
            <v>977.04582052408136</v>
          </cell>
          <cell r="J18">
            <v>1071.6146977016542</v>
          </cell>
          <cell r="K18">
            <v>1222.1783047870003</v>
          </cell>
          <cell r="L18">
            <v>1433.7139511052553</v>
          </cell>
          <cell r="M18">
            <v>1699.9999999999998</v>
          </cell>
        </row>
        <row r="19">
          <cell r="A19" t="str">
            <v>Sub-totale</v>
          </cell>
          <cell r="B19">
            <v>142.88542727239778</v>
          </cell>
          <cell r="C19">
            <v>290.51776914491859</v>
          </cell>
          <cell r="D19">
            <v>477.92168857595948</v>
          </cell>
          <cell r="E19">
            <v>598.62129378975465</v>
          </cell>
          <cell r="F19">
            <v>811.22031630909032</v>
          </cell>
          <cell r="G19">
            <v>981.33866744240026</v>
          </cell>
          <cell r="H19">
            <v>1398.7236642486189</v>
          </cell>
          <cell r="I19">
            <v>1492.8014475337277</v>
          </cell>
          <cell r="J19">
            <v>1660.6822218174098</v>
          </cell>
          <cell r="K19">
            <v>1869.1236424075792</v>
          </cell>
          <cell r="L19">
            <v>2132.1062340634548</v>
          </cell>
          <cell r="M19">
            <v>2500</v>
          </cell>
        </row>
        <row r="20">
          <cell r="A20" t="str">
            <v>TOTALE</v>
          </cell>
          <cell r="B20">
            <v>837.2970526665838</v>
          </cell>
          <cell r="C20">
            <v>1725.8390838589366</v>
          </cell>
          <cell r="D20">
            <v>2749.3525878648393</v>
          </cell>
          <cell r="E20">
            <v>3673.9456659625766</v>
          </cell>
          <cell r="F20">
            <v>4667.9127940362478</v>
          </cell>
          <cell r="G20">
            <v>5646.7907233302121</v>
          </cell>
          <cell r="H20">
            <v>6908.796447130424</v>
          </cell>
          <cell r="I20">
            <v>7154.1303254417562</v>
          </cell>
          <cell r="J20">
            <v>8316.2888992511289</v>
          </cell>
          <cell r="K20">
            <v>9521.7172586074157</v>
          </cell>
          <cell r="L20">
            <v>10696.079337973844</v>
          </cell>
          <cell r="M20">
            <v>11700</v>
          </cell>
        </row>
        <row r="22">
          <cell r="A22" t="str">
            <v>Trend</v>
          </cell>
          <cell r="B22" t="str">
            <v>Gen</v>
          </cell>
          <cell r="C22" t="str">
            <v>Feb</v>
          </cell>
          <cell r="D22" t="str">
            <v>Mar</v>
          </cell>
          <cell r="E22" t="str">
            <v>Apr</v>
          </cell>
          <cell r="F22" t="str">
            <v>Mag</v>
          </cell>
          <cell r="G22" t="str">
            <v>Giu</v>
          </cell>
          <cell r="H22" t="str">
            <v>Lug</v>
          </cell>
          <cell r="I22" t="str">
            <v>Ago</v>
          </cell>
          <cell r="J22" t="str">
            <v>Set</v>
          </cell>
          <cell r="K22" t="str">
            <v>Ott</v>
          </cell>
          <cell r="L22" t="str">
            <v>Nov</v>
          </cell>
          <cell r="M22" t="str">
            <v>Dic</v>
          </cell>
          <cell r="N22" t="str">
            <v>Totale</v>
          </cell>
        </row>
        <row r="23">
          <cell r="A23" t="str">
            <v>Sfuso</v>
          </cell>
          <cell r="B23">
            <v>9.0902607986960066E-2</v>
          </cell>
          <cell r="C23">
            <v>6.2163814180929103E-2</v>
          </cell>
          <cell r="D23">
            <v>7.8310920945395296E-2</v>
          </cell>
          <cell r="E23">
            <v>8.3598207008964948E-2</v>
          </cell>
          <cell r="F23">
            <v>7.9482477587612038E-2</v>
          </cell>
          <cell r="G23">
            <v>9.0464547677261614E-2</v>
          </cell>
          <cell r="H23">
            <v>7.2330888345558272E-2</v>
          </cell>
          <cell r="I23">
            <v>2.6894865525672371E-2</v>
          </cell>
          <cell r="J23">
            <v>0.11308068459657701</v>
          </cell>
          <cell r="K23">
            <v>0.123879380603097</v>
          </cell>
          <cell r="L23">
            <v>9.8614506927465359E-2</v>
          </cell>
          <cell r="M23">
            <v>8.0277098614506923E-2</v>
          </cell>
          <cell r="N23">
            <v>1</v>
          </cell>
        </row>
        <row r="24">
          <cell r="A24" t="str">
            <v>Satinato</v>
          </cell>
          <cell r="B24">
            <v>5.2553319315109648E-2</v>
          </cell>
          <cell r="C24">
            <v>0.1078401922499249</v>
          </cell>
          <cell r="D24">
            <v>0.10956743766896963</v>
          </cell>
          <cell r="E24">
            <v>9.3000901171522987E-2</v>
          </cell>
          <cell r="F24">
            <v>9.3030940222288985E-2</v>
          </cell>
          <cell r="G24">
            <v>8.4109342144788227E-2</v>
          </cell>
          <cell r="H24">
            <v>0.12075698407930309</v>
          </cell>
          <cell r="I24">
            <v>9.011715229798738E-4</v>
          </cell>
          <cell r="J24">
            <v>0.10063082006608591</v>
          </cell>
          <cell r="K24">
            <v>8.531090417542804E-2</v>
          </cell>
          <cell r="L24">
            <v>9.9729648543106036E-2</v>
          </cell>
          <cell r="M24">
            <v>5.256833884049264E-2</v>
          </cell>
          <cell r="N24">
            <v>1.0000000000000002</v>
          </cell>
        </row>
        <row r="25">
          <cell r="A25" t="str">
            <v>Lavorazioni</v>
          </cell>
          <cell r="B25">
            <v>8.7459807073954982E-2</v>
          </cell>
          <cell r="C25">
            <v>5.9485530546623797E-2</v>
          </cell>
          <cell r="D25">
            <v>7.2025723472668779E-2</v>
          </cell>
          <cell r="E25">
            <v>7.1704180064308717E-2</v>
          </cell>
          <cell r="F25">
            <v>7.9099678456591618E-2</v>
          </cell>
          <cell r="G25">
            <v>8.1993569131832797E-2</v>
          </cell>
          <cell r="H25">
            <v>0.16398713826366559</v>
          </cell>
          <cell r="I25">
            <v>2.8938906752411574E-2</v>
          </cell>
          <cell r="J25">
            <v>9.1639871382636656E-2</v>
          </cell>
          <cell r="K25">
            <v>7.2347266881028938E-2</v>
          </cell>
          <cell r="L25">
            <v>6.4308681672025719E-2</v>
          </cell>
          <cell r="M25">
            <v>0.12700964630225081</v>
          </cell>
          <cell r="N25">
            <v>1</v>
          </cell>
        </row>
        <row r="26">
          <cell r="A26" t="str">
            <v>Vetrocamera</v>
          </cell>
          <cell r="B26">
            <v>4.2892695066608116E-2</v>
          </cell>
          <cell r="C26">
            <v>5.8849363197189287E-2</v>
          </cell>
          <cell r="D26">
            <v>7.6343141560532846E-2</v>
          </cell>
          <cell r="E26">
            <v>3.7256624213145954E-2</v>
          </cell>
          <cell r="F26">
            <v>8.7834870443566096E-2</v>
          </cell>
          <cell r="G26">
            <v>6.1484409310496264E-2</v>
          </cell>
          <cell r="H26">
            <v>0.16835016835016833</v>
          </cell>
          <cell r="I26">
            <v>4.1721563460693903E-2</v>
          </cell>
          <cell r="J26">
            <v>5.5628751280925197E-2</v>
          </cell>
          <cell r="K26">
            <v>8.8566827697262471E-2</v>
          </cell>
          <cell r="L26">
            <v>0.12443273312838529</v>
          </cell>
          <cell r="M26">
            <v>0.15663885229102617</v>
          </cell>
          <cell r="N26">
            <v>0.99999999999999978</v>
          </cell>
        </row>
        <row r="27">
          <cell r="A27" t="str">
            <v>Sub-totale</v>
          </cell>
          <cell r="B27">
            <v>5.7154170908959114E-2</v>
          </cell>
          <cell r="C27">
            <v>5.9052936749008335E-2</v>
          </cell>
          <cell r="D27">
            <v>7.496156777241636E-2</v>
          </cell>
          <cell r="E27">
            <v>4.827984208551804E-2</v>
          </cell>
          <cell r="F27">
            <v>8.5039609007734274E-2</v>
          </cell>
          <cell r="G27">
            <v>6.804734045332396E-2</v>
          </cell>
          <cell r="H27">
            <v>0.16695399872248745</v>
          </cell>
          <cell r="I27">
            <v>3.7631113314043556E-2</v>
          </cell>
          <cell r="J27">
            <v>6.7152309713472871E-2</v>
          </cell>
          <cell r="K27">
            <v>8.3376568236067733E-2</v>
          </cell>
          <cell r="L27">
            <v>0.10519303666235023</v>
          </cell>
          <cell r="M27">
            <v>0.14715750637461805</v>
          </cell>
          <cell r="N27">
            <v>1</v>
          </cell>
        </row>
        <row r="28">
          <cell r="A28" t="str">
            <v>\</v>
          </cell>
          <cell r="B28">
            <v>7.1563850655263578E-2</v>
          </cell>
          <cell r="C28">
            <v>7.5943763349773763E-2</v>
          </cell>
          <cell r="D28">
            <v>8.7479786667171169E-2</v>
          </cell>
          <cell r="E28">
            <v>7.9025049410063025E-2</v>
          </cell>
          <cell r="F28">
            <v>8.4954455390912065E-2</v>
          </cell>
          <cell r="G28">
            <v>8.3664780281535497E-2</v>
          </cell>
          <cell r="H28">
            <v>0.10786373707694107</v>
          </cell>
          <cell r="I28">
            <v>2.0968707547977132E-2</v>
          </cell>
          <cell r="J28">
            <v>9.932979263327979E-2</v>
          </cell>
          <cell r="K28">
            <v>0.10302806490224671</v>
          </cell>
          <cell r="L28">
            <v>0.10037282729627583</v>
          </cell>
          <cell r="M28">
            <v>8.5805184788560349E-2</v>
          </cell>
        </row>
      </sheetData>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GER IFO vs Const"/>
      <sheetName val="EU Ind vs EU Cons"/>
      <sheetName val="Europe sales Graph"/>
      <sheetName val="Sheet1"/>
      <sheetName val="Grohe sales"/>
      <sheetName val="ADV"/>
      <sheetName val="Geberit Grohe comp"/>
      <sheetName val="Returns"/>
      <sheetName val="Calenderised - DTP"/>
      <sheetName val="Assum"/>
      <sheetName val="Target"/>
      <sheetName val="SUMMARY"/>
      <sheetName val="Ass"/>
      <sheetName val="GER_IFO_vs_Const"/>
      <sheetName val="EU_Ind_vs_EU_Cons"/>
      <sheetName val="Europe_sales_Graph"/>
      <sheetName val="Grohe_sales"/>
      <sheetName val="Pilot 2"/>
      <sheetName val="vuoto"/>
      <sheetName val="CODICI BOT"/>
      <sheetName val="Intro"/>
      <sheetName val="Merger"/>
      <sheetName val="#REF"/>
      <sheetName val="Supporto"/>
      <sheetName val="11. AFC Rates Table"/>
      <sheetName val=" 31. Floor Area"/>
      <sheetName val="Atlas Expenditure"/>
      <sheetName val="AtlasRevenue"/>
      <sheetName val="Select the month"/>
      <sheetName val="Period - Entity Control"/>
      <sheetName val="Dati"/>
      <sheetName val="GER_IFO_vs_Const1"/>
      <sheetName val="EU_Ind_vs_EU_Cons1"/>
      <sheetName val="Europe_sales_Graph1"/>
      <sheetName val="Grohe_sales1"/>
      <sheetName val="Geberit_Grohe_comp"/>
      <sheetName val="Pilot_2"/>
      <sheetName val="CODICI_BOT"/>
      <sheetName val="GER_IFO_vs_Const2"/>
      <sheetName val="EU_Ind_vs_EU_Cons2"/>
      <sheetName val="Europe_sales_Graph2"/>
      <sheetName val="Grohe_sales2"/>
      <sheetName val="Geberit_Grohe_comp1"/>
      <sheetName val="Pilot_21"/>
      <sheetName val="CODICI_BOT1"/>
      <sheetName val="Exchange rates"/>
      <sheetName val="Comps"/>
      <sheetName val="Local Curr EUR"/>
      <sheetName val="Bloomberg"/>
      <sheetName val="Società"/>
      <sheetName val="Peer"/>
    </sheetNames>
    <sheetDataSet>
      <sheetData sheetId="0" refreshError="1"/>
      <sheetData sheetId="1" refreshError="1">
        <row r="5">
          <cell r="A5" t="str">
            <v>#N/A</v>
          </cell>
          <cell r="D5" t="str">
            <v>31/11/91</v>
          </cell>
        </row>
        <row r="120">
          <cell r="F120">
            <v>-37.4</v>
          </cell>
        </row>
      </sheetData>
      <sheetData sheetId="2" refreshError="1">
        <row r="3">
          <cell r="A3">
            <v>33572</v>
          </cell>
          <cell r="D3">
            <v>33572</v>
          </cell>
        </row>
      </sheetData>
      <sheetData sheetId="3" refreshError="1">
        <row r="3">
          <cell r="A3">
            <v>33572</v>
          </cell>
        </row>
        <row r="15">
          <cell r="A15">
            <v>35430</v>
          </cell>
          <cell r="D15">
            <v>35430</v>
          </cell>
        </row>
        <row r="39">
          <cell r="A39">
            <v>35430</v>
          </cell>
          <cell r="F39">
            <v>35369</v>
          </cell>
          <cell r="J39">
            <v>35369</v>
          </cell>
          <cell r="N39">
            <v>35430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t="str">
            <v>#N/A</v>
          </cell>
        </row>
      </sheetData>
      <sheetData sheetId="15">
        <row r="3">
          <cell r="A3">
            <v>33572</v>
          </cell>
        </row>
      </sheetData>
      <sheetData sheetId="16">
        <row r="15">
          <cell r="A15">
            <v>35430</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A5" t="str">
            <v>#N/A</v>
          </cell>
        </row>
      </sheetData>
      <sheetData sheetId="33">
        <row r="3">
          <cell r="A3">
            <v>33572</v>
          </cell>
        </row>
      </sheetData>
      <sheetData sheetId="34">
        <row r="15">
          <cell r="A15">
            <v>35430</v>
          </cell>
        </row>
      </sheetData>
      <sheetData sheetId="35"/>
      <sheetData sheetId="36"/>
      <sheetData sheetId="37"/>
      <sheetData sheetId="38"/>
      <sheetData sheetId="39">
        <row r="5">
          <cell r="A5" t="str">
            <v>#N/A</v>
          </cell>
        </row>
      </sheetData>
      <sheetData sheetId="40">
        <row r="3">
          <cell r="A3">
            <v>33572</v>
          </cell>
        </row>
      </sheetData>
      <sheetData sheetId="41">
        <row r="15">
          <cell r="A15">
            <v>35430</v>
          </cell>
        </row>
      </sheetData>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0000001"/>
      <sheetName val="1000000"/>
      <sheetName val="Vetromed_DB_CE"/>
      <sheetName val="E1_e_E1a_CE_anal._e_sint."/>
      <sheetName val="C&amp;M1-Vendite x linea"/>
      <sheetName val="E2-Costo del venduto"/>
      <sheetName val="E3-Industriale"/>
      <sheetName val="E3a-Analisi costi ind. dettagli"/>
      <sheetName val="E4-Commerc. e Logist."/>
      <sheetName val="E5-Struttura"/>
      <sheetName val="E6-Gest. straord."/>
      <sheetName val="F1-Gest. finanz."/>
      <sheetName val="P1-Piano occupazionale"/>
      <sheetName val="P2-Costi pers."/>
      <sheetName val="Cons_x_linea_III_trim_04 "/>
      <sheetName val="Bdgt_x_linea_III_trim_04"/>
      <sheetName val="CE_sint_x_linee"/>
      <sheetName val="SFUSO"/>
      <sheetName val="SATINATO"/>
      <sheetName val="LAVORAZIONI"/>
      <sheetName val="VETROCAMERA"/>
      <sheetName val="BUDGET '04_rw"/>
      <sheetName val="BUDGET '02"/>
      <sheetName val="Vendite_99"/>
      <sheetName val="Budget_agenti"/>
      <sheetName val="BUDGET_MESE"/>
      <sheetName val="Vendite"/>
      <sheetName val="Rep. investimenti"/>
      <sheetName val="Personale_2"/>
      <sheetName val="Rep. finanza"/>
      <sheetName val="tabelle mq riprevisione"/>
      <sheetName val="RISTORANTI CONVENZ"/>
      <sheetName val="posti auto"/>
      <sheetName val="E1_e_E1a_CE_anal__e_sint_"/>
      <sheetName val="C&amp;M1-Vendite_x_linea"/>
      <sheetName val="E2-Costo_del_venduto"/>
      <sheetName val="E3a-Analisi_costi_ind__dettagli"/>
      <sheetName val="E4-Commerc__e_Logist_"/>
      <sheetName val="E6-Gest__straord_"/>
      <sheetName val="F1-Gest__finanz_"/>
      <sheetName val="P1-Piano_occupazionale"/>
      <sheetName val="P2-Costi_pers_"/>
      <sheetName val="Cons_x_linea_III_trim_04_"/>
      <sheetName val="BUDGET_'04_rw"/>
    </sheetNames>
    <sheetDataSet>
      <sheetData sheetId="0" refreshError="1"/>
      <sheetData sheetId="1" refreshError="1"/>
      <sheetData sheetId="2" refreshError="1"/>
      <sheetData sheetId="3"/>
      <sheetData sheetId="4" refreshError="1"/>
      <sheetData sheetId="5"/>
      <sheetData sheetId="6"/>
      <sheetData sheetId="7"/>
      <sheetData sheetId="8" refreshError="1">
        <row r="63">
          <cell r="U63">
            <v>0</v>
          </cell>
          <cell r="AJ63" t="str">
            <v>Allegato 3</v>
          </cell>
        </row>
        <row r="64">
          <cell r="U64" t="str">
            <v>Report III trimestre 2004</v>
          </cell>
          <cell r="Y64" t="str">
            <v>Costi industriali</v>
          </cell>
        </row>
        <row r="65">
          <cell r="U65">
            <v>0</v>
          </cell>
        </row>
        <row r="67">
          <cell r="V67" t="str">
            <v>Delta</v>
          </cell>
          <cell r="Y67" t="str">
            <v>Codice</v>
          </cell>
          <cell r="AA67" t="str">
            <v>DESCRIZIONE</v>
          </cell>
          <cell r="AD67" t="str">
            <v>Consuntivo 2004</v>
          </cell>
          <cell r="AG67" t="str">
            <v>Consuntivo 2003</v>
          </cell>
          <cell r="AJ67" t="str">
            <v>Budget 2004</v>
          </cell>
        </row>
        <row r="68">
          <cell r="V68" t="str">
            <v>Importo</v>
          </cell>
          <cell r="W68" t="str">
            <v>%</v>
          </cell>
          <cell r="AD68" t="str">
            <v>Importo</v>
          </cell>
          <cell r="AE68" t="str">
            <v>%</v>
          </cell>
          <cell r="AG68" t="str">
            <v>Importo</v>
          </cell>
          <cell r="AH68" t="str">
            <v>%</v>
          </cell>
          <cell r="AJ68" t="str">
            <v>Importo</v>
          </cell>
          <cell r="AK68" t="str">
            <v>%</v>
          </cell>
        </row>
        <row r="70">
          <cell r="V70">
            <v>-6201447.4362030877</v>
          </cell>
          <cell r="W70">
            <v>100</v>
          </cell>
          <cell r="Y70" t="str">
            <v>RN</v>
          </cell>
          <cell r="AA70" t="str">
            <v>TOTALE RICAVI NETTI</v>
          </cell>
          <cell r="AD70">
            <v>0</v>
          </cell>
          <cell r="AE70">
            <v>100</v>
          </cell>
          <cell r="AG70">
            <v>6076773.6399999997</v>
          </cell>
          <cell r="AH70">
            <v>100</v>
          </cell>
          <cell r="AJ70">
            <v>6201447.4362030877</v>
          </cell>
          <cell r="AK70">
            <v>100</v>
          </cell>
        </row>
        <row r="72">
          <cell r="V72">
            <v>-269665.40403750003</v>
          </cell>
          <cell r="W72" t="e">
            <v>#DIV/0!</v>
          </cell>
          <cell r="Y72" t="str">
            <v>CC1</v>
          </cell>
          <cell r="AA72" t="str">
            <v>Manodopera industriale</v>
          </cell>
          <cell r="AD72">
            <v>0</v>
          </cell>
          <cell r="AE72" t="e">
            <v>#DIV/0!</v>
          </cell>
          <cell r="AG72">
            <v>264696.36456417618</v>
          </cell>
          <cell r="AH72">
            <v>4.3558700758874442</v>
          </cell>
          <cell r="AJ72">
            <v>269665.40403750003</v>
          </cell>
          <cell r="AK72">
            <v>4.3484268279568941</v>
          </cell>
        </row>
        <row r="73">
          <cell r="V73">
            <v>-2624.9999999999995</v>
          </cell>
          <cell r="W73" t="e">
            <v>#DIV/0!</v>
          </cell>
          <cell r="Y73" t="str">
            <v>CC2</v>
          </cell>
          <cell r="AA73" t="str">
            <v>Materiali e attrezzatura minuta</v>
          </cell>
          <cell r="AD73">
            <v>0</v>
          </cell>
          <cell r="AE73" t="e">
            <v>#DIV/0!</v>
          </cell>
          <cell r="AG73">
            <v>2161.3900000000003</v>
          </cell>
          <cell r="AH73">
            <v>3.5568051865101237E-2</v>
          </cell>
          <cell r="AJ73">
            <v>2624.9999999999995</v>
          </cell>
          <cell r="AK73">
            <v>4.2328827697154327E-2</v>
          </cell>
        </row>
        <row r="74">
          <cell r="V74">
            <v>-33285.329150908321</v>
          </cell>
          <cell r="W74" t="e">
            <v>#DIV/0!</v>
          </cell>
          <cell r="Y74" t="str">
            <v>CC3</v>
          </cell>
          <cell r="AA74" t="str">
            <v>Consumi industriali</v>
          </cell>
          <cell r="AD74">
            <v>0</v>
          </cell>
          <cell r="AE74" t="e">
            <v>#DIV/0!</v>
          </cell>
          <cell r="AG74">
            <v>29503.21</v>
          </cell>
          <cell r="AH74">
            <v>0.48550779982648823</v>
          </cell>
          <cell r="AJ74">
            <v>33285.329150908321</v>
          </cell>
          <cell r="AK74">
            <v>0.53673484284642548</v>
          </cell>
        </row>
        <row r="75">
          <cell r="V75">
            <v>-441975</v>
          </cell>
          <cell r="W75" t="e">
            <v>#DIV/0!</v>
          </cell>
          <cell r="Y75" t="str">
            <v>CC4</v>
          </cell>
          <cell r="AA75" t="str">
            <v>Costi fissi d'impianto</v>
          </cell>
          <cell r="AD75">
            <v>0</v>
          </cell>
          <cell r="AE75" t="e">
            <v>#DIV/0!</v>
          </cell>
          <cell r="AG75">
            <v>275438.21999999997</v>
          </cell>
          <cell r="AH75">
            <v>4.5326391324986064</v>
          </cell>
          <cell r="AJ75">
            <v>441975</v>
          </cell>
          <cell r="AK75">
            <v>7.1269651891237285</v>
          </cell>
        </row>
        <row r="78">
          <cell r="V78">
            <v>-747550.73318840843</v>
          </cell>
          <cell r="W78" t="e">
            <v>#DIV/0!</v>
          </cell>
          <cell r="AA78" t="str">
            <v>TOTALE</v>
          </cell>
          <cell r="AD78">
            <v>0</v>
          </cell>
          <cell r="AE78" t="e">
            <v>#DIV/0!</v>
          </cell>
          <cell r="AG78">
            <v>571799.18456417625</v>
          </cell>
          <cell r="AH78">
            <v>9.4095850600776405</v>
          </cell>
          <cell r="AJ78">
            <v>747550.73318840843</v>
          </cell>
          <cell r="AK78">
            <v>12.054455687624204</v>
          </cell>
        </row>
        <row r="82">
          <cell r="Y82" t="str">
            <v>* Composizione costi industriali *</v>
          </cell>
        </row>
        <row r="113">
          <cell r="AO113" t="str">
            <v>Reporting 2004</v>
          </cell>
          <cell r="BE113" t="str">
            <v>Costi industriali</v>
          </cell>
        </row>
        <row r="116">
          <cell r="AO116" t="str">
            <v>Codice</v>
          </cell>
          <cell r="AQ116" t="str">
            <v>Conto CO.GE.</v>
          </cell>
          <cell r="AT116" t="str">
            <v>DESCRIZIONE</v>
          </cell>
          <cell r="AW116" t="str">
            <v>Consuntivo 2004</v>
          </cell>
          <cell r="AZ116" t="str">
            <v>Consuntivo 2003</v>
          </cell>
          <cell r="BC116" t="str">
            <v>Budget 2004</v>
          </cell>
        </row>
        <row r="117">
          <cell r="AW117" t="str">
            <v>Importo</v>
          </cell>
          <cell r="AX117" t="str">
            <v>%</v>
          </cell>
          <cell r="AZ117" t="str">
            <v>Importo</v>
          </cell>
          <cell r="BA117" t="str">
            <v>%</v>
          </cell>
          <cell r="BC117" t="str">
            <v>Importo</v>
          </cell>
          <cell r="BD117" t="str">
            <v>%</v>
          </cell>
        </row>
        <row r="119">
          <cell r="AR119" t="str">
            <v>RN</v>
          </cell>
          <cell r="AT119" t="str">
            <v>TOTALE RICAVI NETTI</v>
          </cell>
          <cell r="AW119">
            <v>0</v>
          </cell>
          <cell r="AX119">
            <v>100</v>
          </cell>
          <cell r="AZ119">
            <v>6076773.6399999997</v>
          </cell>
          <cell r="BA119">
            <v>100</v>
          </cell>
          <cell r="BC119">
            <v>6201447.4362030877</v>
          </cell>
          <cell r="BD119">
            <v>100</v>
          </cell>
        </row>
        <row r="121">
          <cell r="AO121" t="str">
            <v>CI1</v>
          </cell>
          <cell r="AT121" t="str">
            <v>Manodopera industriale</v>
          </cell>
          <cell r="AW121">
            <v>0</v>
          </cell>
          <cell r="AX121" t="e">
            <v>#DIV/0!</v>
          </cell>
          <cell r="AZ121">
            <v>264696.36456417618</v>
          </cell>
          <cell r="BA121">
            <v>4.3558700758874441E-2</v>
          </cell>
          <cell r="BC121">
            <v>269665.40403750003</v>
          </cell>
          <cell r="BD121">
            <v>4.3484268279568937E-2</v>
          </cell>
        </row>
        <row r="122">
          <cell r="AQ122">
            <v>5410</v>
          </cell>
          <cell r="AR122">
            <v>150</v>
          </cell>
          <cell r="AU122" t="str">
            <v>Retribuzioni Industriali</v>
          </cell>
          <cell r="AW122">
            <v>0</v>
          </cell>
          <cell r="AX122" t="e">
            <v>#DIV/0!</v>
          </cell>
          <cell r="BA122">
            <v>0</v>
          </cell>
          <cell r="BC122">
            <v>269665.40403750003</v>
          </cell>
          <cell r="BD122">
            <v>4.3484268279568937E-2</v>
          </cell>
        </row>
        <row r="123">
          <cell r="AQ123">
            <v>5420</v>
          </cell>
          <cell r="AR123">
            <v>150</v>
          </cell>
          <cell r="AU123" t="str">
            <v>Oneri sociali INPS Industria/Satinato</v>
          </cell>
          <cell r="AX123" t="e">
            <v>#DIV/0!</v>
          </cell>
          <cell r="BA123">
            <v>0</v>
          </cell>
          <cell r="BD123">
            <v>0</v>
          </cell>
        </row>
        <row r="124">
          <cell r="AQ124">
            <v>5420</v>
          </cell>
          <cell r="AR124">
            <v>250</v>
          </cell>
          <cell r="AU124" t="str">
            <v>INAIL settore industria</v>
          </cell>
          <cell r="AX124" t="e">
            <v>#DIV/0!</v>
          </cell>
          <cell r="BA124">
            <v>0</v>
          </cell>
          <cell r="BD124">
            <v>0</v>
          </cell>
        </row>
        <row r="125">
          <cell r="AU125" t="str">
            <v>Accantonamento TFR industria</v>
          </cell>
          <cell r="AX125" t="e">
            <v>#DIV/0!</v>
          </cell>
          <cell r="BA125">
            <v>0</v>
          </cell>
          <cell r="BD125">
            <v>0</v>
          </cell>
        </row>
        <row r="127">
          <cell r="AO127" t="str">
            <v>CI2</v>
          </cell>
          <cell r="AT127" t="str">
            <v>Materiali e attrezzatura minuta</v>
          </cell>
          <cell r="AW127">
            <v>0</v>
          </cell>
          <cell r="AX127" t="e">
            <v>#DIV/0!</v>
          </cell>
          <cell r="AZ127">
            <v>2161.3900000000003</v>
          </cell>
          <cell r="BA127">
            <v>3.5568051865101237E-4</v>
          </cell>
          <cell r="BC127">
            <v>2624.9999999999995</v>
          </cell>
          <cell r="BD127">
            <v>4.2328827697154327E-4</v>
          </cell>
        </row>
        <row r="128">
          <cell r="AQ128">
            <v>5160</v>
          </cell>
          <cell r="AR128">
            <v>200</v>
          </cell>
          <cell r="AX128" t="e">
            <v>#DIV/0!</v>
          </cell>
          <cell r="BA128">
            <v>0</v>
          </cell>
          <cell r="BD128">
            <v>0</v>
          </cell>
        </row>
        <row r="129">
          <cell r="AQ129">
            <v>5160</v>
          </cell>
          <cell r="AR129">
            <v>300</v>
          </cell>
          <cell r="AU129" t="str">
            <v>Acquisto materiali elettrico</v>
          </cell>
          <cell r="AW129">
            <v>0</v>
          </cell>
          <cell r="AX129" t="e">
            <v>#DIV/0!</v>
          </cell>
          <cell r="AZ129">
            <v>1139.68</v>
          </cell>
          <cell r="BA129">
            <v>1.8754689042522902E-4</v>
          </cell>
          <cell r="BD129">
            <v>0</v>
          </cell>
        </row>
        <row r="130">
          <cell r="AQ130">
            <v>5160</v>
          </cell>
          <cell r="AU130" t="str">
            <v>Acquisti attrezzatura minuta</v>
          </cell>
          <cell r="AW130">
            <v>0</v>
          </cell>
          <cell r="AX130" t="e">
            <v>#DIV/0!</v>
          </cell>
          <cell r="AZ130">
            <v>1021.71</v>
          </cell>
          <cell r="BA130">
            <v>1.6813362822578332E-4</v>
          </cell>
          <cell r="BD130">
            <v>0</v>
          </cell>
        </row>
        <row r="132">
          <cell r="AO132" t="str">
            <v>CI3</v>
          </cell>
          <cell r="AT132" t="str">
            <v>Consumi industriali</v>
          </cell>
          <cell r="AW132">
            <v>0</v>
          </cell>
          <cell r="AX132" t="e">
            <v>#DIV/0!</v>
          </cell>
          <cell r="AZ132">
            <v>29503.21</v>
          </cell>
          <cell r="BA132">
            <v>4.8550779982648824E-3</v>
          </cell>
          <cell r="BC132">
            <v>33285.329150908321</v>
          </cell>
          <cell r="BD132">
            <v>5.3673484284642546E-3</v>
          </cell>
        </row>
        <row r="133">
          <cell r="AQ133">
            <v>5230</v>
          </cell>
          <cell r="AR133">
            <v>200</v>
          </cell>
          <cell r="AU133" t="str">
            <v xml:space="preserve">Acqua </v>
          </cell>
          <cell r="AW133">
            <v>0</v>
          </cell>
          <cell r="AX133" t="e">
            <v>#DIV/0!</v>
          </cell>
          <cell r="AZ133">
            <v>526.5</v>
          </cell>
          <cell r="BA133">
            <v>8.6641371094415165E-5</v>
          </cell>
          <cell r="BD133">
            <v>0</v>
          </cell>
        </row>
        <row r="134">
          <cell r="AQ134">
            <v>5230</v>
          </cell>
          <cell r="AR134">
            <v>300</v>
          </cell>
          <cell r="AU134" t="str">
            <v>Energia elettrica</v>
          </cell>
          <cell r="AW134">
            <v>0</v>
          </cell>
          <cell r="AX134" t="e">
            <v>#DIV/0!</v>
          </cell>
          <cell r="AZ134">
            <v>28976.71</v>
          </cell>
          <cell r="BA134">
            <v>4.7684366271704666E-3</v>
          </cell>
          <cell r="BD134">
            <v>0</v>
          </cell>
        </row>
        <row r="136">
          <cell r="AO136" t="str">
            <v>CI4</v>
          </cell>
          <cell r="AT136" t="str">
            <v>Gestione Impianto vetro</v>
          </cell>
          <cell r="AW136">
            <v>0</v>
          </cell>
          <cell r="AX136" t="e">
            <v>#DIV/0!</v>
          </cell>
          <cell r="AZ136">
            <v>92806.37</v>
          </cell>
          <cell r="BA136">
            <v>1.5272309863429437E-2</v>
          </cell>
          <cell r="BC136">
            <v>178500</v>
          </cell>
          <cell r="BD136">
            <v>2.8783602834064947E-2</v>
          </cell>
        </row>
        <row r="137">
          <cell r="AQ137">
            <v>5255</v>
          </cell>
          <cell r="AR137">
            <v>100</v>
          </cell>
          <cell r="AU137" t="str">
            <v>Assicurazione immobili</v>
          </cell>
          <cell r="AW137">
            <v>0</v>
          </cell>
          <cell r="AX137" t="e">
            <v>#DIV/0!</v>
          </cell>
          <cell r="AZ137">
            <v>3588</v>
          </cell>
          <cell r="BA137">
            <v>5.904448993100885E-4</v>
          </cell>
          <cell r="BD137">
            <v>0</v>
          </cell>
        </row>
        <row r="138">
          <cell r="AQ138">
            <v>5255</v>
          </cell>
          <cell r="AR138">
            <v>300</v>
          </cell>
          <cell r="AU138" t="str">
            <v>Assicurazioni thermofloat</v>
          </cell>
          <cell r="AW138">
            <v>0</v>
          </cell>
          <cell r="AX138" t="e">
            <v>#DIV/0!</v>
          </cell>
          <cell r="AZ138">
            <v>7507.5</v>
          </cell>
          <cell r="BA138">
            <v>1.2354417730129569E-3</v>
          </cell>
          <cell r="BD138">
            <v>0</v>
          </cell>
        </row>
        <row r="139">
          <cell r="AU139" t="str">
            <v>Assicurazioni impianti e macchinari</v>
          </cell>
          <cell r="AW139">
            <v>0</v>
          </cell>
          <cell r="AX139" t="e">
            <v>#DIV/0!</v>
          </cell>
          <cell r="AZ139">
            <v>458.41</v>
          </cell>
        </row>
        <row r="140">
          <cell r="AQ140">
            <v>5245</v>
          </cell>
          <cell r="AR140">
            <v>200</v>
          </cell>
          <cell r="AU140" t="str">
            <v>Manutenzione Impianti e macchinari</v>
          </cell>
          <cell r="AW140">
            <v>0</v>
          </cell>
          <cell r="AX140" t="e">
            <v>#DIV/0!</v>
          </cell>
          <cell r="AZ140">
            <v>6636.51</v>
          </cell>
          <cell r="BA140">
            <v>1.0921107800224068E-3</v>
          </cell>
          <cell r="BD140">
            <v>0</v>
          </cell>
        </row>
        <row r="141">
          <cell r="AU141" t="str">
            <v>Manutenzione ordinaria</v>
          </cell>
          <cell r="AW141">
            <v>0</v>
          </cell>
          <cell r="AX141" t="e">
            <v>#DIV/0!</v>
          </cell>
          <cell r="AZ141">
            <v>3414.32</v>
          </cell>
          <cell r="BA141">
            <v>5.6186394331449879E-4</v>
          </cell>
          <cell r="BD141">
            <v>0</v>
          </cell>
        </row>
        <row r="142">
          <cell r="AQ142">
            <v>5510</v>
          </cell>
          <cell r="AR142" t="str">
            <v>004</v>
          </cell>
          <cell r="AU142" t="str">
            <v>Ammort. Macchine e imp. Gener.</v>
          </cell>
          <cell r="AW142">
            <v>0</v>
          </cell>
          <cell r="AX142" t="e">
            <v>#DIV/0!</v>
          </cell>
          <cell r="AZ142">
            <v>23051</v>
          </cell>
          <cell r="BA142">
            <v>3.7932958121507389E-3</v>
          </cell>
          <cell r="BD142">
            <v>0</v>
          </cell>
        </row>
        <row r="143">
          <cell r="AQ143">
            <v>5510</v>
          </cell>
          <cell r="AR143" t="str">
            <v>005</v>
          </cell>
          <cell r="AU143" t="str">
            <v xml:space="preserve">Ammort.stabilimento Ind.le </v>
          </cell>
          <cell r="AW143">
            <v>0</v>
          </cell>
          <cell r="AX143" t="e">
            <v>#DIV/0!</v>
          </cell>
          <cell r="AZ143">
            <v>13557</v>
          </cell>
          <cell r="BA143">
            <v>2.230953595302918E-3</v>
          </cell>
          <cell r="BD143">
            <v>0</v>
          </cell>
        </row>
        <row r="144">
          <cell r="AU144" t="str">
            <v>Canoni leasing For. El.</v>
          </cell>
          <cell r="AW144">
            <v>0</v>
          </cell>
          <cell r="AX144" t="e">
            <v>#DIV/0!</v>
          </cell>
          <cell r="AZ144">
            <v>18898.169999999998</v>
          </cell>
          <cell r="BA144">
            <v>3.1099019182817544E-3</v>
          </cell>
          <cell r="BD144">
            <v>0</v>
          </cell>
        </row>
        <row r="145">
          <cell r="AU145" t="str">
            <v>Canoni leasing CTR AL/2031020380</v>
          </cell>
          <cell r="AW145">
            <v>0</v>
          </cell>
          <cell r="AX145" t="e">
            <v>#DIV/0!</v>
          </cell>
          <cell r="AZ145">
            <v>13361.84</v>
          </cell>
          <cell r="BA145">
            <v>2.1988378688398867E-3</v>
          </cell>
          <cell r="BD145">
            <v>0</v>
          </cell>
        </row>
        <row r="146">
          <cell r="AU146" t="str">
            <v>Canoni leasing CTR AL/2031020044</v>
          </cell>
          <cell r="AW146">
            <v>0</v>
          </cell>
          <cell r="AX146" t="e">
            <v>#DIV/0!</v>
          </cell>
          <cell r="BA146">
            <v>0</v>
          </cell>
          <cell r="BD146">
            <v>0</v>
          </cell>
        </row>
        <row r="147">
          <cell r="AQ147">
            <v>5290</v>
          </cell>
          <cell r="AR147">
            <v>300</v>
          </cell>
          <cell r="AU147" t="str">
            <v>Smaltimento rifiuti e igiene</v>
          </cell>
          <cell r="AW147">
            <v>0</v>
          </cell>
          <cell r="AX147" t="e">
            <v>#DIV/0!</v>
          </cell>
          <cell r="AZ147">
            <v>2333.62</v>
          </cell>
          <cell r="BA147">
            <v>3.8402286118394894E-4</v>
          </cell>
          <cell r="BD147">
            <v>0</v>
          </cell>
        </row>
        <row r="148">
          <cell r="AU148" t="str">
            <v>Lavorazioni da terzi</v>
          </cell>
          <cell r="AX148" t="e">
            <v>#DIV/0!</v>
          </cell>
          <cell r="BA148">
            <v>0</v>
          </cell>
          <cell r="BD148">
            <v>0</v>
          </cell>
        </row>
        <row r="151">
          <cell r="AO151" t="str">
            <v>CI4</v>
          </cell>
          <cell r="AT151" t="str">
            <v>Gestione Impianto satinato</v>
          </cell>
          <cell r="AW151">
            <v>0</v>
          </cell>
          <cell r="AX151" t="e">
            <v>#DIV/0!</v>
          </cell>
          <cell r="AZ151">
            <v>182631.85</v>
          </cell>
          <cell r="BA151">
            <v>3.0054081461556633E-2</v>
          </cell>
          <cell r="BC151">
            <v>263475</v>
          </cell>
          <cell r="BD151">
            <v>4.2486049057172334E-2</v>
          </cell>
        </row>
        <row r="152">
          <cell r="AU152" t="str">
            <v>Manutenzioni e riparazioni</v>
          </cell>
          <cell r="AW152">
            <v>0</v>
          </cell>
          <cell r="AX152" t="e">
            <v>#DIV/0!</v>
          </cell>
          <cell r="AZ152">
            <v>957.83</v>
          </cell>
          <cell r="BA152">
            <v>1.5762147098834507E-4</v>
          </cell>
          <cell r="BD152">
            <v>0</v>
          </cell>
        </row>
        <row r="153">
          <cell r="AU153" t="str">
            <v>Assicurazioni immobili</v>
          </cell>
          <cell r="AW153">
            <v>0</v>
          </cell>
          <cell r="AX153" t="e">
            <v>#DIV/0!</v>
          </cell>
          <cell r="AZ153">
            <v>1263</v>
          </cell>
          <cell r="BA153">
            <v>2.078405540213606E-4</v>
          </cell>
          <cell r="BD153">
            <v>0</v>
          </cell>
        </row>
        <row r="154">
          <cell r="AU154" t="str">
            <v>Assicurazioni impianti e macchinari</v>
          </cell>
          <cell r="AW154">
            <v>0</v>
          </cell>
          <cell r="AX154" t="e">
            <v>#DIV/0!</v>
          </cell>
          <cell r="AZ154">
            <v>0</v>
          </cell>
          <cell r="BA154">
            <v>0</v>
          </cell>
          <cell r="BD154">
            <v>0</v>
          </cell>
        </row>
        <row r="155">
          <cell r="AU155" t="str">
            <v>Ammortamento spese avviamento impianto</v>
          </cell>
          <cell r="AW155">
            <v>0</v>
          </cell>
          <cell r="AX155" t="e">
            <v>#DIV/0!</v>
          </cell>
          <cell r="AZ155">
            <v>42951.97</v>
          </cell>
          <cell r="BA155">
            <v>7.0682195099832619E-3</v>
          </cell>
          <cell r="BD155">
            <v>0</v>
          </cell>
        </row>
        <row r="156">
          <cell r="AU156" t="str">
            <v>Ammortamento impianto</v>
          </cell>
          <cell r="AW156">
            <v>0</v>
          </cell>
          <cell r="AX156" t="e">
            <v>#DIV/0!</v>
          </cell>
          <cell r="AZ156">
            <v>135390.95000000001</v>
          </cell>
          <cell r="BA156">
            <v>2.2280071304416733E-2</v>
          </cell>
          <cell r="BD156">
            <v>0</v>
          </cell>
        </row>
        <row r="157">
          <cell r="AU157" t="str">
            <v>Smaltimento rifiuti e igiene</v>
          </cell>
          <cell r="AW157">
            <v>0</v>
          </cell>
          <cell r="AX157" t="e">
            <v>#DIV/0!</v>
          </cell>
          <cell r="AZ157">
            <v>1320</v>
          </cell>
          <cell r="BA157">
            <v>2.1722053151876166E-4</v>
          </cell>
          <cell r="BD157">
            <v>0</v>
          </cell>
        </row>
        <row r="158">
          <cell r="AU158" t="str">
            <v>Verifiche e collaudi</v>
          </cell>
          <cell r="AW158">
            <v>0</v>
          </cell>
          <cell r="AX158" t="e">
            <v>#DIV/0!</v>
          </cell>
          <cell r="AZ158">
            <v>748.1</v>
          </cell>
          <cell r="BA158">
            <v>1.231080906281709E-4</v>
          </cell>
          <cell r="BD158">
            <v>0</v>
          </cell>
        </row>
        <row r="160">
          <cell r="AU160" t="str">
            <v>Sub-totale gestione impianti</v>
          </cell>
          <cell r="AW160">
            <v>0</v>
          </cell>
          <cell r="AX160" t="e">
            <v>#DIV/0!</v>
          </cell>
          <cell r="AZ160">
            <v>275438.21999999997</v>
          </cell>
          <cell r="BA160">
            <v>4.5326391324986066E-2</v>
          </cell>
          <cell r="BC160">
            <v>441975</v>
          </cell>
          <cell r="BD160">
            <v>7.1269651891237282E-2</v>
          </cell>
        </row>
        <row r="162">
          <cell r="AU162" t="str">
            <v>TOTALE</v>
          </cell>
          <cell r="AW162">
            <v>0</v>
          </cell>
          <cell r="AX162" t="e">
            <v>#DIV/0!</v>
          </cell>
          <cell r="AZ162">
            <v>571799.18456417625</v>
          </cell>
          <cell r="BA162">
            <v>9.409585060077641E-2</v>
          </cell>
          <cell r="BC162">
            <v>747550.73318840843</v>
          </cell>
          <cell r="BD162">
            <v>0.12054455687624203</v>
          </cell>
        </row>
      </sheetData>
      <sheetData sheetId="9" refreshError="1">
        <row r="40">
          <cell r="X40">
            <v>0</v>
          </cell>
        </row>
        <row r="41">
          <cell r="X41" t="e">
            <v>#REF!</v>
          </cell>
          <cell r="AM41" t="str">
            <v>Spese Commerciali</v>
          </cell>
        </row>
        <row r="42">
          <cell r="X42" t="str">
            <v>Confronto consuntivo/budget - importi Euro</v>
          </cell>
        </row>
        <row r="44">
          <cell r="Y44" t="str">
            <v>Delta</v>
          </cell>
          <cell r="AB44" t="str">
            <v>Codice</v>
          </cell>
          <cell r="AD44" t="str">
            <v>DESCRIZIONE</v>
          </cell>
          <cell r="AG44" t="str">
            <v>Consuntivo 2004</v>
          </cell>
          <cell r="AJ44" t="str">
            <v>Consuntivo 2003</v>
          </cell>
          <cell r="AM44" t="str">
            <v>Budget 2004</v>
          </cell>
        </row>
        <row r="45">
          <cell r="Y45" t="str">
            <v>Importo</v>
          </cell>
          <cell r="Z45" t="str">
            <v>%</v>
          </cell>
          <cell r="AG45" t="str">
            <v>Importo</v>
          </cell>
          <cell r="AH45" t="str">
            <v>%</v>
          </cell>
          <cell r="AJ45" t="str">
            <v>Importo</v>
          </cell>
          <cell r="AK45" t="str">
            <v>%</v>
          </cell>
          <cell r="AM45" t="str">
            <v>Importo</v>
          </cell>
          <cell r="AN45" t="str">
            <v>%</v>
          </cell>
        </row>
        <row r="47">
          <cell r="Y47">
            <v>-6201447.4362030877</v>
          </cell>
          <cell r="Z47">
            <v>100</v>
          </cell>
          <cell r="AB47" t="str">
            <v>RN</v>
          </cell>
          <cell r="AD47" t="str">
            <v>TOTALE RICAVI NETTI</v>
          </cell>
          <cell r="AG47">
            <v>0</v>
          </cell>
          <cell r="AH47">
            <v>100</v>
          </cell>
          <cell r="AJ47">
            <v>6076773.6399999997</v>
          </cell>
          <cell r="AK47">
            <v>100</v>
          </cell>
          <cell r="AM47">
            <v>6201447.4362030877</v>
          </cell>
          <cell r="AN47">
            <v>100</v>
          </cell>
        </row>
        <row r="49">
          <cell r="Y49">
            <v>-85262.597851214887</v>
          </cell>
          <cell r="Z49" t="e">
            <v>#DIV/0!</v>
          </cell>
          <cell r="AB49" t="str">
            <v>CC1</v>
          </cell>
          <cell r="AD49" t="str">
            <v>Provvigioni agenti</v>
          </cell>
          <cell r="AG49">
            <v>0</v>
          </cell>
          <cell r="AH49" t="e">
            <v>#DIV/0!</v>
          </cell>
          <cell r="AJ49">
            <v>58089.729999999996</v>
          </cell>
          <cell r="AK49">
            <v>0.95593045654404196</v>
          </cell>
          <cell r="AM49">
            <v>85262.597851214887</v>
          </cell>
          <cell r="AN49">
            <v>1.3748822146498423</v>
          </cell>
        </row>
        <row r="50">
          <cell r="Y50">
            <v>-750</v>
          </cell>
          <cell r="Z50" t="str">
            <v>N/A</v>
          </cell>
          <cell r="AB50" t="str">
            <v>CC2</v>
          </cell>
          <cell r="AD50" t="str">
            <v>Trasporti di vendita</v>
          </cell>
          <cell r="AG50">
            <v>0</v>
          </cell>
          <cell r="AH50" t="e">
            <v>#DIV/0!</v>
          </cell>
          <cell r="AJ50">
            <v>0</v>
          </cell>
          <cell r="AK50">
            <v>0</v>
          </cell>
          <cell r="AM50">
            <v>750</v>
          </cell>
          <cell r="AN50">
            <v>1.2093950770615525E-2</v>
          </cell>
        </row>
        <row r="51">
          <cell r="Y51">
            <v>-62321.25</v>
          </cell>
          <cell r="Z51" t="e">
            <v>#DIV/0!</v>
          </cell>
          <cell r="AB51" t="str">
            <v>CC3</v>
          </cell>
          <cell r="AD51" t="str">
            <v>Personale commerciale</v>
          </cell>
          <cell r="AG51">
            <v>0</v>
          </cell>
          <cell r="AH51" t="e">
            <v>#DIV/0!</v>
          </cell>
          <cell r="AJ51">
            <v>57325.10440667659</v>
          </cell>
          <cell r="AK51">
            <v>0.94334770065051476</v>
          </cell>
          <cell r="AM51">
            <v>62321.25</v>
          </cell>
          <cell r="AN51">
            <v>1.0049468392842971</v>
          </cell>
        </row>
        <row r="52">
          <cell r="Y52">
            <v>-94333.361587499996</v>
          </cell>
          <cell r="Z52" t="e">
            <v>#DIV/0!</v>
          </cell>
          <cell r="AB52" t="str">
            <v>CC4</v>
          </cell>
          <cell r="AD52" t="str">
            <v>Personale logistica</v>
          </cell>
          <cell r="AG52">
            <v>0</v>
          </cell>
          <cell r="AH52" t="e">
            <v>#DIV/0!</v>
          </cell>
          <cell r="AJ52">
            <v>126491.19346289188</v>
          </cell>
          <cell r="AK52">
            <v>2.0815518391251429</v>
          </cell>
          <cell r="AM52">
            <v>94333.361587499996</v>
          </cell>
          <cell r="AN52">
            <v>1.5211507080878646</v>
          </cell>
        </row>
        <row r="53">
          <cell r="Y53">
            <v>-136128.6465855604</v>
          </cell>
          <cell r="Z53" t="e">
            <v>#DIV/0!</v>
          </cell>
          <cell r="AB53" t="str">
            <v>CC5</v>
          </cell>
          <cell r="AD53" t="str">
            <v>Gestione automezzi</v>
          </cell>
          <cell r="AG53">
            <v>0</v>
          </cell>
          <cell r="AH53" t="e">
            <v>#DIV/0!</v>
          </cell>
          <cell r="AJ53">
            <v>132493.91</v>
          </cell>
          <cell r="AK53">
            <v>2.1803331479696193</v>
          </cell>
          <cell r="AM53">
            <v>136128.6465855604</v>
          </cell>
          <cell r="AN53">
            <v>2.1951108670350488</v>
          </cell>
        </row>
        <row r="54">
          <cell r="Y54">
            <v>-28125</v>
          </cell>
          <cell r="Z54" t="e">
            <v>#DIV/0!</v>
          </cell>
          <cell r="AB54" t="str">
            <v>CC6</v>
          </cell>
          <cell r="AD54" t="str">
            <v>Pubblicità e propaganda</v>
          </cell>
          <cell r="AG54">
            <v>0</v>
          </cell>
          <cell r="AH54" t="e">
            <v>#DIV/0!</v>
          </cell>
          <cell r="AJ54">
            <v>25194.53</v>
          </cell>
          <cell r="AK54">
            <v>0.41460372711858984</v>
          </cell>
          <cell r="AM54">
            <v>28125</v>
          </cell>
          <cell r="AN54">
            <v>0.45352315389808218</v>
          </cell>
        </row>
        <row r="57">
          <cell r="Y57">
            <v>-406920.8560242753</v>
          </cell>
          <cell r="Z57" t="e">
            <v>#DIV/0!</v>
          </cell>
          <cell r="AD57" t="str">
            <v>TOTALE</v>
          </cell>
          <cell r="AG57">
            <v>0</v>
          </cell>
          <cell r="AH57" t="e">
            <v>#DIV/0!</v>
          </cell>
          <cell r="AJ57">
            <v>399594.4678695685</v>
          </cell>
          <cell r="AK57">
            <v>6.5757668714079092</v>
          </cell>
          <cell r="AM57">
            <v>406920.8560242753</v>
          </cell>
          <cell r="AN57">
            <v>6.5617077337257506</v>
          </cell>
        </row>
        <row r="61">
          <cell r="AB61" t="str">
            <v>* Composizione spese commerciali *</v>
          </cell>
        </row>
        <row r="91">
          <cell r="AQ91" t="str">
            <v>VETROMED</v>
          </cell>
        </row>
        <row r="92">
          <cell r="AQ92" t="e">
            <v>#REF!</v>
          </cell>
          <cell r="AR92" t="str">
            <v>Reporting 2004</v>
          </cell>
          <cell r="BG92" t="str">
            <v>Spese commerciali</v>
          </cell>
        </row>
        <row r="95">
          <cell r="AR95" t="str">
            <v>Codice</v>
          </cell>
          <cell r="AT95" t="str">
            <v>Conto CO.GE.</v>
          </cell>
          <cell r="AW95" t="str">
            <v>DESCRIZIONE</v>
          </cell>
          <cell r="AZ95" t="str">
            <v>Consuntivo 2004</v>
          </cell>
          <cell r="BC95" t="str">
            <v>Consuntivo 2003</v>
          </cell>
          <cell r="BF95" t="str">
            <v>Budget 2004</v>
          </cell>
        </row>
        <row r="96">
          <cell r="AZ96" t="str">
            <v>Importo</v>
          </cell>
          <cell r="BA96" t="str">
            <v>%</v>
          </cell>
          <cell r="BC96" t="str">
            <v>Importo</v>
          </cell>
          <cell r="BD96" t="str">
            <v>%</v>
          </cell>
          <cell r="BF96" t="str">
            <v>Importo</v>
          </cell>
          <cell r="BG96" t="str">
            <v>%</v>
          </cell>
        </row>
        <row r="98">
          <cell r="AU98" t="str">
            <v>RN</v>
          </cell>
          <cell r="AW98" t="str">
            <v>TOTALE RICAVI NETTI</v>
          </cell>
          <cell r="AZ98">
            <v>0</v>
          </cell>
          <cell r="BA98">
            <v>100</v>
          </cell>
          <cell r="BC98">
            <v>6076773.6399999997</v>
          </cell>
          <cell r="BD98">
            <v>100</v>
          </cell>
          <cell r="BF98">
            <v>6201447.4362030877</v>
          </cell>
          <cell r="BG98">
            <v>100</v>
          </cell>
        </row>
        <row r="100">
          <cell r="AR100" t="str">
            <v>CC1</v>
          </cell>
          <cell r="AW100" t="str">
            <v>Provvigioni agenti</v>
          </cell>
          <cell r="AZ100">
            <v>0</v>
          </cell>
          <cell r="BA100" t="e">
            <v>#DIV/0!</v>
          </cell>
          <cell r="BC100">
            <v>58089.729999999996</v>
          </cell>
          <cell r="BD100">
            <v>0.95593045654404196</v>
          </cell>
          <cell r="BF100">
            <v>85262.597851214887</v>
          </cell>
          <cell r="BG100">
            <v>1.3748822146498423</v>
          </cell>
        </row>
        <row r="101">
          <cell r="AT101">
            <v>5210</v>
          </cell>
          <cell r="AU101">
            <v>100</v>
          </cell>
          <cell r="AX101" t="str">
            <v>Provvigioni  e premi agenti</v>
          </cell>
          <cell r="AZ101">
            <v>0</v>
          </cell>
          <cell r="BA101" t="e">
            <v>#DIV/0!</v>
          </cell>
          <cell r="BC101">
            <v>52644.95</v>
          </cell>
          <cell r="BD101">
            <v>0.86633060763474479</v>
          </cell>
          <cell r="BF101">
            <v>85262.597851214887</v>
          </cell>
          <cell r="BG101">
            <v>1.3748822146498423</v>
          </cell>
        </row>
        <row r="102">
          <cell r="AT102">
            <v>5210</v>
          </cell>
          <cell r="AU102">
            <v>300</v>
          </cell>
          <cell r="AX102" t="str">
            <v>Contributi Enasarco</v>
          </cell>
          <cell r="AZ102">
            <v>0</v>
          </cell>
          <cell r="BA102" t="e">
            <v>#DIV/0!</v>
          </cell>
          <cell r="BC102">
            <v>400</v>
          </cell>
          <cell r="BD102">
            <v>6.5824403490533845E-3</v>
          </cell>
          <cell r="BG102">
            <v>0</v>
          </cell>
        </row>
        <row r="103">
          <cell r="AT103">
            <v>5210</v>
          </cell>
          <cell r="AU103">
            <v>500</v>
          </cell>
          <cell r="AX103" t="str">
            <v>F.I.R.R. Rappresentanti</v>
          </cell>
          <cell r="BA103" t="e">
            <v>#DIV/0!</v>
          </cell>
          <cell r="BD103">
            <v>0</v>
          </cell>
          <cell r="BG103">
            <v>0</v>
          </cell>
        </row>
        <row r="104">
          <cell r="AT104">
            <v>5255</v>
          </cell>
          <cell r="AU104">
            <v>500</v>
          </cell>
          <cell r="AX104" t="str">
            <v>Assicurazioni agenti</v>
          </cell>
          <cell r="AZ104">
            <v>0</v>
          </cell>
          <cell r="BA104" t="e">
            <v>#DIV/0!</v>
          </cell>
          <cell r="BC104">
            <v>231</v>
          </cell>
          <cell r="BD104">
            <v>3.8013593015783294E-3</v>
          </cell>
          <cell r="BG104">
            <v>0</v>
          </cell>
        </row>
        <row r="105">
          <cell r="AT105">
            <v>5210</v>
          </cell>
          <cell r="AU105">
            <v>550</v>
          </cell>
          <cell r="AX105" t="str">
            <v>F.I.R.R. sig. Vistocco</v>
          </cell>
          <cell r="AZ105">
            <v>0</v>
          </cell>
          <cell r="BA105" t="e">
            <v>#DIV/0!</v>
          </cell>
          <cell r="BC105">
            <v>232.5</v>
          </cell>
          <cell r="BD105">
            <v>3.8260434528872792E-3</v>
          </cell>
          <cell r="BG105">
            <v>0</v>
          </cell>
        </row>
        <row r="106">
          <cell r="AX106" t="str">
            <v>Rimborsi spese agenti</v>
          </cell>
          <cell r="AZ106">
            <v>0</v>
          </cell>
          <cell r="BA106" t="e">
            <v>#DIV/0!</v>
          </cell>
          <cell r="BC106">
            <v>4581.28</v>
          </cell>
          <cell r="BD106">
            <v>7.5390005805778218E-2</v>
          </cell>
          <cell r="BG106">
            <v>0</v>
          </cell>
        </row>
        <row r="108">
          <cell r="AR108" t="str">
            <v>CC2</v>
          </cell>
          <cell r="AW108" t="str">
            <v>Trasporti di vendita</v>
          </cell>
          <cell r="AZ108">
            <v>0</v>
          </cell>
          <cell r="BA108" t="e">
            <v>#DIV/0!</v>
          </cell>
          <cell r="BC108">
            <v>0</v>
          </cell>
          <cell r="BD108">
            <v>0</v>
          </cell>
          <cell r="BF108">
            <v>750</v>
          </cell>
          <cell r="BG108">
            <v>1.2093950770615525E-2</v>
          </cell>
        </row>
        <row r="109">
          <cell r="AT109">
            <v>5235</v>
          </cell>
          <cell r="AU109">
            <v>150</v>
          </cell>
          <cell r="AX109" t="str">
            <v>Costo trasporto su vendite</v>
          </cell>
          <cell r="AZ109">
            <v>0</v>
          </cell>
          <cell r="BA109" t="e">
            <v>#DIV/0!</v>
          </cell>
          <cell r="BC109">
            <v>0</v>
          </cell>
          <cell r="BD109">
            <v>0</v>
          </cell>
          <cell r="BF109">
            <v>750</v>
          </cell>
          <cell r="BG109">
            <v>1.2093950770615525E-2</v>
          </cell>
        </row>
        <row r="114">
          <cell r="AR114" t="str">
            <v>CC3</v>
          </cell>
          <cell r="AW114" t="str">
            <v>Personale commerciale</v>
          </cell>
          <cell r="AZ114">
            <v>0</v>
          </cell>
          <cell r="BA114" t="e">
            <v>#DIV/0!</v>
          </cell>
          <cell r="BC114">
            <v>57325.10440667659</v>
          </cell>
          <cell r="BD114">
            <v>0.94334770065051476</v>
          </cell>
          <cell r="BF114">
            <v>62321.25</v>
          </cell>
          <cell r="BG114">
            <v>1.0049468392842971</v>
          </cell>
        </row>
        <row r="115">
          <cell r="AT115">
            <v>5410</v>
          </cell>
          <cell r="AU115">
            <v>100</v>
          </cell>
          <cell r="AX115" t="str">
            <v>Retribuzioni commercio</v>
          </cell>
          <cell r="AZ115">
            <v>0</v>
          </cell>
          <cell r="BA115" t="e">
            <v>#DIV/0!</v>
          </cell>
          <cell r="BF115">
            <v>62321.25</v>
          </cell>
          <cell r="BG115">
            <v>1.0049468392842971</v>
          </cell>
        </row>
        <row r="116">
          <cell r="AT116">
            <v>5410</v>
          </cell>
          <cell r="AU116">
            <v>300</v>
          </cell>
          <cell r="AX116" t="str">
            <v>Accantonamento TFR</v>
          </cell>
          <cell r="AZ116">
            <v>0</v>
          </cell>
          <cell r="BA116" t="e">
            <v>#DIV/0!</v>
          </cell>
        </row>
        <row r="117">
          <cell r="AT117">
            <v>5420</v>
          </cell>
          <cell r="AU117">
            <v>100</v>
          </cell>
          <cell r="AX117" t="str">
            <v>Oneri sociali INPS Commercio</v>
          </cell>
          <cell r="AZ117">
            <v>0</v>
          </cell>
          <cell r="BA117" t="e">
            <v>#DIV/0!</v>
          </cell>
        </row>
        <row r="118">
          <cell r="AT118">
            <v>5420</v>
          </cell>
          <cell r="AU118">
            <v>200</v>
          </cell>
          <cell r="AX118" t="str">
            <v>INAIL settore Commercio</v>
          </cell>
          <cell r="AZ118">
            <v>0</v>
          </cell>
          <cell r="BA118" t="e">
            <v>#DIV/0!</v>
          </cell>
        </row>
        <row r="120">
          <cell r="AR120" t="str">
            <v>CC4</v>
          </cell>
          <cell r="AW120" t="str">
            <v>Personale logistica</v>
          </cell>
          <cell r="AZ120">
            <v>0</v>
          </cell>
          <cell r="BA120" t="e">
            <v>#DIV/0!</v>
          </cell>
          <cell r="BC120">
            <v>126491.19346289188</v>
          </cell>
          <cell r="BD120">
            <v>2.0815518391251429</v>
          </cell>
          <cell r="BF120">
            <v>94333.361587499996</v>
          </cell>
          <cell r="BG120">
            <v>1.5211507080878646</v>
          </cell>
        </row>
        <row r="121">
          <cell r="AX121" t="str">
            <v>Retribuzioni logistica</v>
          </cell>
          <cell r="AZ121">
            <v>0</v>
          </cell>
          <cell r="BA121" t="e">
            <v>#DIV/0!</v>
          </cell>
          <cell r="BF121">
            <v>94333.361587499996</v>
          </cell>
          <cell r="BG121">
            <v>1.5211507080878646</v>
          </cell>
        </row>
        <row r="127">
          <cell r="AR127" t="str">
            <v>CC5</v>
          </cell>
          <cell r="AW127" t="str">
            <v>Gestione automezzi</v>
          </cell>
          <cell r="AZ127">
            <v>0</v>
          </cell>
          <cell r="BA127" t="e">
            <v>#DIV/0!</v>
          </cell>
          <cell r="BC127">
            <v>132493.91</v>
          </cell>
          <cell r="BD127">
            <v>2.1803331479696193</v>
          </cell>
          <cell r="BF127">
            <v>136128.6465855604</v>
          </cell>
          <cell r="BG127">
            <v>2.1951108670350488</v>
          </cell>
        </row>
        <row r="128">
          <cell r="AT128">
            <v>5160</v>
          </cell>
          <cell r="AU128">
            <v>100</v>
          </cell>
          <cell r="AX128" t="str">
            <v xml:space="preserve">Acquisto carburanti </v>
          </cell>
          <cell r="AZ128">
            <v>0</v>
          </cell>
          <cell r="BA128" t="e">
            <v>#DIV/0!</v>
          </cell>
          <cell r="BC128">
            <v>47941.88</v>
          </cell>
          <cell r="BD128">
            <v>0.78893641330368869</v>
          </cell>
          <cell r="BG128">
            <v>0</v>
          </cell>
        </row>
        <row r="129">
          <cell r="AT129">
            <v>5160</v>
          </cell>
          <cell r="AU129">
            <v>450</v>
          </cell>
          <cell r="AX129" t="str">
            <v>Acquisto lubrificanti</v>
          </cell>
          <cell r="AZ129">
            <v>0</v>
          </cell>
          <cell r="BA129" t="e">
            <v>#DIV/0!</v>
          </cell>
          <cell r="BC129">
            <v>807.61</v>
          </cell>
          <cell r="BD129">
            <v>1.3290111625747508E-2</v>
          </cell>
          <cell r="BG129">
            <v>0</v>
          </cell>
        </row>
        <row r="130">
          <cell r="AT130">
            <v>5235</v>
          </cell>
          <cell r="AU130">
            <v>110</v>
          </cell>
          <cell r="AX130" t="str">
            <v>Tasse circolaz. Automezzi</v>
          </cell>
          <cell r="AZ130">
            <v>0</v>
          </cell>
          <cell r="BA130" t="e">
            <v>#DIV/0!</v>
          </cell>
          <cell r="BC130">
            <v>2583</v>
          </cell>
          <cell r="BD130">
            <v>4.2506108554012226E-2</v>
          </cell>
          <cell r="BG130">
            <v>0</v>
          </cell>
        </row>
        <row r="131">
          <cell r="AT131">
            <v>5235</v>
          </cell>
          <cell r="AU131">
            <v>130</v>
          </cell>
          <cell r="AX131" t="str">
            <v>Gomme automezzi</v>
          </cell>
          <cell r="AZ131">
            <v>0</v>
          </cell>
          <cell r="BA131" t="e">
            <v>#DIV/0!</v>
          </cell>
          <cell r="BC131">
            <v>2090.06</v>
          </cell>
          <cell r="BD131">
            <v>3.4394238189856284E-2</v>
          </cell>
          <cell r="BG131">
            <v>0</v>
          </cell>
        </row>
        <row r="132">
          <cell r="AT132">
            <v>5255</v>
          </cell>
          <cell r="AU132">
            <v>200</v>
          </cell>
          <cell r="AX132" t="str">
            <v>Assicurazione automezzi ind.li</v>
          </cell>
          <cell r="AZ132">
            <v>0</v>
          </cell>
          <cell r="BA132" t="e">
            <v>#DIV/0!</v>
          </cell>
          <cell r="BC132">
            <v>7432.5</v>
          </cell>
          <cell r="BD132">
            <v>0.12230996973584821</v>
          </cell>
          <cell r="BG132">
            <v>0</v>
          </cell>
        </row>
        <row r="133">
          <cell r="AT133">
            <v>5245</v>
          </cell>
          <cell r="AU133">
            <v>600</v>
          </cell>
          <cell r="AX133" t="str">
            <v>Manut. mezzi di trasporto</v>
          </cell>
          <cell r="AZ133">
            <v>0</v>
          </cell>
          <cell r="BA133" t="e">
            <v>#DIV/0!</v>
          </cell>
          <cell r="BC133">
            <v>6966.88</v>
          </cell>
          <cell r="BD133">
            <v>0.1146476800475326</v>
          </cell>
          <cell r="BG133">
            <v>0</v>
          </cell>
        </row>
        <row r="134">
          <cell r="AT134">
            <v>5245</v>
          </cell>
          <cell r="AU134">
            <v>650</v>
          </cell>
          <cell r="AX134" t="str">
            <v>Verifiche e collaudi</v>
          </cell>
          <cell r="AZ134">
            <v>0</v>
          </cell>
          <cell r="BA134" t="e">
            <v>#DIV/0!</v>
          </cell>
          <cell r="BC134">
            <v>1826.46</v>
          </cell>
          <cell r="BD134">
            <v>3.005640999983011E-2</v>
          </cell>
          <cell r="BG134">
            <v>0</v>
          </cell>
        </row>
        <row r="135">
          <cell r="AT135">
            <v>5510</v>
          </cell>
          <cell r="AU135" t="str">
            <v>007</v>
          </cell>
          <cell r="AX135" t="str">
            <v>Revisione tagliandi</v>
          </cell>
          <cell r="AZ135">
            <v>0</v>
          </cell>
          <cell r="BA135" t="e">
            <v>#DIV/0!</v>
          </cell>
          <cell r="BC135">
            <v>139.44999999999999</v>
          </cell>
          <cell r="BD135">
            <v>2.294803266688736E-3</v>
          </cell>
          <cell r="BG135">
            <v>0</v>
          </cell>
        </row>
        <row r="136">
          <cell r="AX136" t="str">
            <v>Ammortamento automezzi</v>
          </cell>
          <cell r="AZ136">
            <v>0</v>
          </cell>
          <cell r="BA136" t="e">
            <v>#DIV/0!</v>
          </cell>
          <cell r="BC136">
            <v>0</v>
          </cell>
          <cell r="BD136">
            <v>0</v>
          </cell>
          <cell r="BG136">
            <v>0</v>
          </cell>
        </row>
        <row r="137">
          <cell r="AX137" t="str">
            <v>Canoni leasing Volvo L/488/98</v>
          </cell>
          <cell r="AZ137">
            <v>0</v>
          </cell>
          <cell r="BA137" t="e">
            <v>#DIV/0!</v>
          </cell>
          <cell r="BC137">
            <v>0</v>
          </cell>
          <cell r="BD137">
            <v>0</v>
          </cell>
          <cell r="BG137">
            <v>0</v>
          </cell>
        </row>
        <row r="138">
          <cell r="AX138" t="str">
            <v>Canoni leasing Volvo L/511/98</v>
          </cell>
          <cell r="AZ138">
            <v>0</v>
          </cell>
          <cell r="BA138" t="e">
            <v>#DIV/0!</v>
          </cell>
          <cell r="BC138">
            <v>0</v>
          </cell>
          <cell r="BD138">
            <v>0</v>
          </cell>
          <cell r="BG138">
            <v>0</v>
          </cell>
        </row>
        <row r="139">
          <cell r="AT139">
            <v>5220</v>
          </cell>
          <cell r="AU139">
            <v>300</v>
          </cell>
          <cell r="AX139" t="str">
            <v>Canoni leasing BH 804 YH</v>
          </cell>
          <cell r="AZ139">
            <v>0</v>
          </cell>
          <cell r="BA139" t="e">
            <v>#DIV/0!</v>
          </cell>
          <cell r="BC139">
            <v>19266.330000000002</v>
          </cell>
          <cell r="BD139">
            <v>0.31704866992544423</v>
          </cell>
          <cell r="BG139">
            <v>0</v>
          </cell>
        </row>
        <row r="140">
          <cell r="AT140">
            <v>5320</v>
          </cell>
          <cell r="AU140">
            <v>350</v>
          </cell>
          <cell r="AX140" t="str">
            <v>Canoni leasing BH 803 YH</v>
          </cell>
          <cell r="AZ140">
            <v>0</v>
          </cell>
          <cell r="BA140" t="e">
            <v>#DIV/0!</v>
          </cell>
          <cell r="BC140">
            <v>17393.87</v>
          </cell>
          <cell r="BD140">
            <v>0.28623527928547293</v>
          </cell>
          <cell r="BG140">
            <v>0</v>
          </cell>
        </row>
        <row r="141">
          <cell r="AX141" t="str">
            <v>Canoni leasing BH 576 YH</v>
          </cell>
          <cell r="AZ141">
            <v>0</v>
          </cell>
          <cell r="BA141" t="e">
            <v>#DIV/0!</v>
          </cell>
          <cell r="BC141">
            <v>13634.51</v>
          </cell>
          <cell r="BD141">
            <v>0.22437087190892965</v>
          </cell>
          <cell r="BG141">
            <v>0</v>
          </cell>
        </row>
        <row r="142">
          <cell r="AT142">
            <v>5235</v>
          </cell>
          <cell r="AU142">
            <v>170</v>
          </cell>
          <cell r="AX142" t="str">
            <v>Pedaggi autostrad. su vendite</v>
          </cell>
          <cell r="AZ142">
            <v>0</v>
          </cell>
          <cell r="BA142" t="e">
            <v>#DIV/0!</v>
          </cell>
          <cell r="BC142">
            <v>12417.76</v>
          </cell>
          <cell r="BD142">
            <v>0.20434791117215287</v>
          </cell>
          <cell r="BG142">
            <v>0</v>
          </cell>
        </row>
        <row r="143">
          <cell r="AX143" t="str">
            <v>Rimborso spese autisti</v>
          </cell>
          <cell r="AZ143">
            <v>0</v>
          </cell>
          <cell r="BA143" t="e">
            <v>#DIV/0!</v>
          </cell>
          <cell r="BC143">
            <v>185.6</v>
          </cell>
          <cell r="BD143">
            <v>3.05425232196077E-3</v>
          </cell>
          <cell r="BG143">
            <v>0</v>
          </cell>
        </row>
        <row r="144">
          <cell r="AT144">
            <v>6480</v>
          </cell>
          <cell r="AU144">
            <v>200</v>
          </cell>
          <cell r="AX144" t="str">
            <v>Recupero Spese di Trasporto</v>
          </cell>
          <cell r="AZ144">
            <v>0</v>
          </cell>
          <cell r="BA144" t="e">
            <v>#DIV/0!</v>
          </cell>
          <cell r="BC144">
            <v>-192</v>
          </cell>
          <cell r="BD144">
            <v>-3.1595713675456241E-3</v>
          </cell>
          <cell r="BG144">
            <v>0</v>
          </cell>
        </row>
        <row r="146">
          <cell r="AR146" t="str">
            <v>CC6</v>
          </cell>
          <cell r="AW146" t="str">
            <v>Spese promozionali</v>
          </cell>
          <cell r="AZ146">
            <v>0</v>
          </cell>
          <cell r="BA146" t="e">
            <v>#DIV/0!</v>
          </cell>
          <cell r="BC146">
            <v>25194.53</v>
          </cell>
          <cell r="BD146">
            <v>0.41460372711858984</v>
          </cell>
          <cell r="BF146">
            <v>28125</v>
          </cell>
          <cell r="BG146">
            <v>0.45352315389808218</v>
          </cell>
        </row>
        <row r="147">
          <cell r="AT147">
            <v>5240</v>
          </cell>
          <cell r="AU147">
            <v>100</v>
          </cell>
          <cell r="AX147" t="str">
            <v>Omaggi a clienti</v>
          </cell>
          <cell r="AZ147">
            <v>0</v>
          </cell>
          <cell r="BA147" t="e">
            <v>#DIV/0!</v>
          </cell>
          <cell r="BC147">
            <v>9281.18</v>
          </cell>
          <cell r="BD147">
            <v>0.15273203429706822</v>
          </cell>
          <cell r="BG147">
            <v>0</v>
          </cell>
        </row>
        <row r="148">
          <cell r="AT148">
            <v>5240</v>
          </cell>
          <cell r="AU148">
            <v>200</v>
          </cell>
          <cell r="AX148" t="str">
            <v>Materiale pubblicitario</v>
          </cell>
          <cell r="AZ148">
            <v>0</v>
          </cell>
          <cell r="BA148" t="e">
            <v>#DIV/0!</v>
          </cell>
          <cell r="BC148">
            <v>0</v>
          </cell>
          <cell r="BD148">
            <v>0</v>
          </cell>
          <cell r="BG148">
            <v>0</v>
          </cell>
        </row>
        <row r="149">
          <cell r="AT149">
            <v>5240</v>
          </cell>
          <cell r="AU149">
            <v>300</v>
          </cell>
          <cell r="AX149" t="str">
            <v>Pubblicità e propaganda</v>
          </cell>
          <cell r="AZ149">
            <v>0</v>
          </cell>
          <cell r="BA149" t="e">
            <v>#DIV/0!</v>
          </cell>
          <cell r="BC149">
            <v>15913.35</v>
          </cell>
          <cell r="BD149">
            <v>0.26187169282152167</v>
          </cell>
          <cell r="BG149">
            <v>0</v>
          </cell>
        </row>
        <row r="150">
          <cell r="AX150" t="str">
            <v>Perdite su crediti</v>
          </cell>
          <cell r="AZ150">
            <v>0</v>
          </cell>
          <cell r="BA150" t="e">
            <v>#DIV/0!</v>
          </cell>
          <cell r="BC150">
            <v>0</v>
          </cell>
          <cell r="BD150">
            <v>0</v>
          </cell>
          <cell r="BG150">
            <v>0</v>
          </cell>
        </row>
        <row r="151">
          <cell r="AX151" t="str">
            <v>Mostre e fiere</v>
          </cell>
          <cell r="BA151" t="e">
            <v>#DIV/0!</v>
          </cell>
          <cell r="BC151">
            <v>0</v>
          </cell>
          <cell r="BD151">
            <v>0</v>
          </cell>
          <cell r="BG151">
            <v>0</v>
          </cell>
        </row>
        <row r="153">
          <cell r="AR153" t="str">
            <v>CC6</v>
          </cell>
          <cell r="AW153" t="str">
            <v>Perdite su crediti</v>
          </cell>
          <cell r="AZ153">
            <v>0</v>
          </cell>
          <cell r="BA153" t="e">
            <v>#DIV/0!</v>
          </cell>
          <cell r="BC153">
            <v>0</v>
          </cell>
          <cell r="BD153">
            <v>0</v>
          </cell>
          <cell r="BF153">
            <v>0</v>
          </cell>
          <cell r="BG153">
            <v>0</v>
          </cell>
        </row>
        <row r="155">
          <cell r="AX155" t="str">
            <v>TOTALE</v>
          </cell>
          <cell r="AZ155">
            <v>0</v>
          </cell>
          <cell r="BA155" t="e">
            <v>#DIV/0!</v>
          </cell>
          <cell r="BC155">
            <v>399594.4678695685</v>
          </cell>
          <cell r="BD155">
            <v>6.5757668714079092</v>
          </cell>
          <cell r="BF155">
            <v>406920.8560242753</v>
          </cell>
          <cell r="BG155">
            <v>6.5617077337257506</v>
          </cell>
        </row>
      </sheetData>
      <sheetData sheetId="10" refreshError="1">
        <row r="44">
          <cell r="X44">
            <v>0</v>
          </cell>
        </row>
        <row r="45">
          <cell r="X45" t="e">
            <v>#REF!</v>
          </cell>
        </row>
        <row r="46">
          <cell r="X46" t="str">
            <v>Confronto consuntivo/budget - importi Euro</v>
          </cell>
        </row>
        <row r="48">
          <cell r="Y48" t="str">
            <v>Delta</v>
          </cell>
          <cell r="AB48" t="str">
            <v>Codice</v>
          </cell>
          <cell r="AD48" t="str">
            <v>DESCRIZIONE</v>
          </cell>
          <cell r="AG48" t="str">
            <v>Consuntivo 2004</v>
          </cell>
          <cell r="AJ48" t="str">
            <v>Consuntivo 2003</v>
          </cell>
        </row>
        <row r="49">
          <cell r="Y49" t="str">
            <v>Importo</v>
          </cell>
          <cell r="Z49" t="str">
            <v>%</v>
          </cell>
          <cell r="AG49" t="str">
            <v>Importo</v>
          </cell>
          <cell r="AH49" t="str">
            <v>%</v>
          </cell>
          <cell r="AJ49" t="str">
            <v>Importo</v>
          </cell>
          <cell r="AK49" t="str">
            <v>%</v>
          </cell>
        </row>
        <row r="51">
          <cell r="Y51">
            <v>-6076773.6399999997</v>
          </cell>
          <cell r="Z51">
            <v>100</v>
          </cell>
          <cell r="AB51" t="str">
            <v>RN</v>
          </cell>
          <cell r="AD51" t="str">
            <v>TOTALE RICAVI NETTI</v>
          </cell>
          <cell r="AG51">
            <v>0</v>
          </cell>
          <cell r="AH51">
            <v>100</v>
          </cell>
          <cell r="AJ51">
            <v>6076773.6399999997</v>
          </cell>
          <cell r="AK51">
            <v>100</v>
          </cell>
        </row>
        <row r="53">
          <cell r="Y53">
            <v>-76380.757566255212</v>
          </cell>
          <cell r="Z53" t="e">
            <v>#DIV/0!</v>
          </cell>
          <cell r="AB53" t="str">
            <v>SG1</v>
          </cell>
          <cell r="AD53" t="str">
            <v>Personale amministrativo</v>
          </cell>
          <cell r="AG53">
            <v>0</v>
          </cell>
          <cell r="AH53" t="e">
            <v>#DIV/0!</v>
          </cell>
          <cell r="AJ53">
            <v>76380.757566255212</v>
          </cell>
          <cell r="AK53">
            <v>1.256929451238457</v>
          </cell>
        </row>
        <row r="54">
          <cell r="Y54">
            <v>-4255.59</v>
          </cell>
          <cell r="Z54" t="e">
            <v>#DIV/0!</v>
          </cell>
          <cell r="AB54" t="str">
            <v>SG2</v>
          </cell>
          <cell r="AD54" t="str">
            <v>Assicurazioni</v>
          </cell>
          <cell r="AG54">
            <v>0</v>
          </cell>
          <cell r="AH54" t="e">
            <v>#DIV/0!</v>
          </cell>
          <cell r="AJ54">
            <v>4255.59</v>
          </cell>
          <cell r="AK54">
            <v>7.0030418312570217E-2</v>
          </cell>
        </row>
        <row r="55">
          <cell r="Y55">
            <v>-45030.95</v>
          </cell>
          <cell r="Z55" t="e">
            <v>#DIV/0!</v>
          </cell>
          <cell r="AB55" t="str">
            <v>SG3</v>
          </cell>
          <cell r="AD55" t="str">
            <v>Consulenze e collaborazioni</v>
          </cell>
          <cell r="AG55">
            <v>0</v>
          </cell>
          <cell r="AH55" t="e">
            <v>#DIV/0!</v>
          </cell>
          <cell r="AJ55">
            <v>45030.95</v>
          </cell>
          <cell r="AK55">
            <v>0.74103385559051371</v>
          </cell>
        </row>
        <row r="56">
          <cell r="Y56">
            <v>-8131.4</v>
          </cell>
          <cell r="Z56" t="e">
            <v>#DIV/0!</v>
          </cell>
          <cell r="AB56" t="str">
            <v>SG4</v>
          </cell>
          <cell r="AD56" t="str">
            <v>Manutenzioni</v>
          </cell>
          <cell r="AG56">
            <v>0</v>
          </cell>
          <cell r="AH56" t="e">
            <v>#DIV/0!</v>
          </cell>
          <cell r="AJ56">
            <v>8131.4</v>
          </cell>
          <cell r="AK56">
            <v>0.13381113863573171</v>
          </cell>
        </row>
        <row r="57">
          <cell r="Y57">
            <v>-11142</v>
          </cell>
          <cell r="Z57" t="e">
            <v>#DIV/0!</v>
          </cell>
          <cell r="AB57" t="str">
            <v>SG5</v>
          </cell>
          <cell r="AD57" t="str">
            <v>Ammortamenti</v>
          </cell>
          <cell r="AG57">
            <v>0</v>
          </cell>
          <cell r="AH57" t="e">
            <v>#DIV/0!</v>
          </cell>
          <cell r="AJ57">
            <v>11142</v>
          </cell>
          <cell r="AK57">
            <v>0.18335387592288199</v>
          </cell>
        </row>
        <row r="58">
          <cell r="Y58">
            <v>-25564.47</v>
          </cell>
          <cell r="Z58" t="e">
            <v>#DIV/0!</v>
          </cell>
          <cell r="AB58" t="str">
            <v>SG6</v>
          </cell>
          <cell r="AD58" t="str">
            <v>Organi sociali</v>
          </cell>
          <cell r="AG58">
            <v>0</v>
          </cell>
          <cell r="AH58" t="e">
            <v>#DIV/0!</v>
          </cell>
          <cell r="AJ58">
            <v>25564.47</v>
          </cell>
          <cell r="AK58">
            <v>0.42069149707541192</v>
          </cell>
        </row>
        <row r="59">
          <cell r="Y59">
            <v>-21280.560000000001</v>
          </cell>
          <cell r="Z59" t="e">
            <v>#DIV/0!</v>
          </cell>
          <cell r="AB59" t="str">
            <v>SG7</v>
          </cell>
          <cell r="AD59" t="str">
            <v>Gestione autovetture</v>
          </cell>
          <cell r="AG59">
            <v>0</v>
          </cell>
          <cell r="AH59" t="e">
            <v>#DIV/0!</v>
          </cell>
          <cell r="AJ59">
            <v>21280.560000000001</v>
          </cell>
          <cell r="AK59">
            <v>0.35019504198612872</v>
          </cell>
        </row>
        <row r="60">
          <cell r="AD60" t="str">
            <v>Spese generali diverse</v>
          </cell>
        </row>
        <row r="61">
          <cell r="Y61">
            <v>-7009.1</v>
          </cell>
          <cell r="Z61" t="e">
            <v>#DIV/0!</v>
          </cell>
          <cell r="AB61" t="str">
            <v>SG8</v>
          </cell>
          <cell r="AE61" t="str">
            <v>Spese varie</v>
          </cell>
          <cell r="AG61">
            <v>0</v>
          </cell>
          <cell r="AH61" t="e">
            <v>#DIV/0!</v>
          </cell>
          <cell r="AJ61">
            <v>7009.1</v>
          </cell>
          <cell r="AK61">
            <v>0.1153424566263752</v>
          </cell>
        </row>
        <row r="62">
          <cell r="Y62">
            <v>-11438.23</v>
          </cell>
          <cell r="Z62" t="e">
            <v>#DIV/0!</v>
          </cell>
          <cell r="AB62" t="str">
            <v>SG9</v>
          </cell>
          <cell r="AE62" t="str">
            <v>Utenze</v>
          </cell>
          <cell r="AG62">
            <v>0</v>
          </cell>
          <cell r="AH62" t="e">
            <v>#DIV/0!</v>
          </cell>
          <cell r="AJ62">
            <v>11438.23</v>
          </cell>
          <cell r="AK62">
            <v>0.18822866668438221</v>
          </cell>
        </row>
        <row r="63">
          <cell r="Y63">
            <v>-2461.66</v>
          </cell>
          <cell r="Z63" t="e">
            <v>#DIV/0!</v>
          </cell>
          <cell r="AB63" t="str">
            <v>SG10</v>
          </cell>
          <cell r="AE63" t="str">
            <v>Cancelleria</v>
          </cell>
          <cell r="AG63">
            <v>0</v>
          </cell>
          <cell r="AH63" t="e">
            <v>#DIV/0!</v>
          </cell>
          <cell r="AJ63">
            <v>2461.66</v>
          </cell>
          <cell r="AK63">
            <v>4.050932527412688E-2</v>
          </cell>
        </row>
        <row r="64">
          <cell r="Y64">
            <v>-10057.280000000001</v>
          </cell>
          <cell r="Z64" t="e">
            <v>#DIV/0!</v>
          </cell>
          <cell r="AB64" t="str">
            <v>SG11</v>
          </cell>
          <cell r="AE64" t="str">
            <v>Tasse</v>
          </cell>
          <cell r="AG64">
            <v>0</v>
          </cell>
          <cell r="AH64" t="e">
            <v>#DIV/0!</v>
          </cell>
          <cell r="AJ64">
            <v>10057.280000000001</v>
          </cell>
          <cell r="AK64">
            <v>0.16550361418431905</v>
          </cell>
        </row>
        <row r="65">
          <cell r="Y65">
            <v>-11163.32</v>
          </cell>
          <cell r="Z65" t="e">
            <v>#DIV/0!</v>
          </cell>
          <cell r="AB65" t="str">
            <v>SG12</v>
          </cell>
          <cell r="AE65" t="str">
            <v>Contributi associativi</v>
          </cell>
          <cell r="AG65">
            <v>0</v>
          </cell>
          <cell r="AH65" t="e">
            <v>#DIV/0!</v>
          </cell>
          <cell r="AJ65">
            <v>11163.32</v>
          </cell>
          <cell r="AK65">
            <v>0.18370471999348653</v>
          </cell>
        </row>
        <row r="66">
          <cell r="Y66">
            <v>-7445.93</v>
          </cell>
          <cell r="Z66" t="e">
            <v>#DIV/0!</v>
          </cell>
          <cell r="AB66" t="str">
            <v>SG13</v>
          </cell>
          <cell r="AE66" t="str">
            <v>Spese rappresentanza</v>
          </cell>
          <cell r="AG66">
            <v>0</v>
          </cell>
          <cell r="AH66" t="e">
            <v>#DIV/0!</v>
          </cell>
          <cell r="AJ66">
            <v>7445.93</v>
          </cell>
          <cell r="AK66">
            <v>0.12253097517056766</v>
          </cell>
        </row>
        <row r="67">
          <cell r="Y67">
            <v>-13619.76</v>
          </cell>
          <cell r="Z67" t="e">
            <v>#DIV/0!</v>
          </cell>
          <cell r="AB67" t="str">
            <v>SG14</v>
          </cell>
          <cell r="AE67" t="str">
            <v>Viaggi e trasferte</v>
          </cell>
          <cell r="AG67">
            <v>0</v>
          </cell>
          <cell r="AH67" t="e">
            <v>#DIV/0!</v>
          </cell>
          <cell r="AJ67">
            <v>13619.76</v>
          </cell>
          <cell r="AK67">
            <v>0.22412814442105827</v>
          </cell>
        </row>
        <row r="71">
          <cell r="Y71">
            <v>-254981.00756625523</v>
          </cell>
          <cell r="Z71" t="e">
            <v>#DIV/0!</v>
          </cell>
          <cell r="AD71" t="str">
            <v>TOTALE</v>
          </cell>
          <cell r="AG71">
            <v>0</v>
          </cell>
          <cell r="AH71" t="e">
            <v>#DIV/0!</v>
          </cell>
          <cell r="AJ71">
            <v>254981.00756625523</v>
          </cell>
          <cell r="AK71">
            <v>4.1959931811160116</v>
          </cell>
        </row>
        <row r="75">
          <cell r="Y75" t="str">
            <v>* Composizione spese di struttura *</v>
          </cell>
        </row>
        <row r="100">
          <cell r="AS100" t="str">
            <v>Vetromed S.r.l.</v>
          </cell>
        </row>
        <row r="101">
          <cell r="AS101" t="str">
            <v>Reporting 2004</v>
          </cell>
        </row>
        <row r="104">
          <cell r="AU104" t="str">
            <v>Codice</v>
          </cell>
          <cell r="AW104" t="str">
            <v>Conto CO.GE.</v>
          </cell>
          <cell r="BA104" t="str">
            <v>DESCRIZIONE</v>
          </cell>
          <cell r="BD104" t="str">
            <v>Consuntivo 2004</v>
          </cell>
        </row>
        <row r="105">
          <cell r="BD105" t="str">
            <v>Importo</v>
          </cell>
          <cell r="BE105" t="str">
            <v>%</v>
          </cell>
        </row>
        <row r="107">
          <cell r="AX107" t="str">
            <v>RN</v>
          </cell>
          <cell r="AZ107" t="str">
            <v>TOTALE RICAVI NETTI</v>
          </cell>
          <cell r="BD107">
            <v>0</v>
          </cell>
          <cell r="BE107">
            <v>100</v>
          </cell>
        </row>
        <row r="109">
          <cell r="AU109" t="str">
            <v>SG1</v>
          </cell>
          <cell r="AZ109" t="str">
            <v>Personale amministrativo</v>
          </cell>
          <cell r="BD109">
            <v>0</v>
          </cell>
          <cell r="BE109" t="e">
            <v>#DIV/0!</v>
          </cell>
        </row>
        <row r="110">
          <cell r="BA110" t="str">
            <v>Retribuzioni amministrazione</v>
          </cell>
          <cell r="BD110">
            <v>0</v>
          </cell>
          <cell r="BE110" t="e">
            <v>#DIV/0!</v>
          </cell>
        </row>
        <row r="111">
          <cell r="BE111" t="e">
            <v>#DIV/0!</v>
          </cell>
        </row>
        <row r="112">
          <cell r="BE112" t="e">
            <v>#DIV/0!</v>
          </cell>
        </row>
        <row r="113">
          <cell r="BE113" t="e">
            <v>#DIV/0!</v>
          </cell>
        </row>
        <row r="115">
          <cell r="AU115" t="str">
            <v>SG2</v>
          </cell>
          <cell r="AZ115" t="str">
            <v>Assicurazioni</v>
          </cell>
          <cell r="BD115">
            <v>0</v>
          </cell>
          <cell r="BE115" t="e">
            <v>#DIV/0!</v>
          </cell>
        </row>
        <row r="116">
          <cell r="BA116" t="str">
            <v>Polizza cauzione Fincalabra</v>
          </cell>
          <cell r="BD116">
            <v>0</v>
          </cell>
          <cell r="BE116" t="e">
            <v>#DIV/0!</v>
          </cell>
        </row>
        <row r="118">
          <cell r="AU118" t="str">
            <v>SG3</v>
          </cell>
          <cell r="AZ118" t="str">
            <v>Consulenze e collaborazioni</v>
          </cell>
          <cell r="BD118">
            <v>0</v>
          </cell>
          <cell r="BE118" t="e">
            <v>#DIV/0!</v>
          </cell>
        </row>
        <row r="119">
          <cell r="AW119">
            <v>5215</v>
          </cell>
          <cell r="BA119" t="str">
            <v>Consulenze tecniche</v>
          </cell>
          <cell r="BD119">
            <v>0</v>
          </cell>
          <cell r="BE119" t="e">
            <v>#DIV/0!</v>
          </cell>
        </row>
        <row r="120">
          <cell r="AW120">
            <v>5215</v>
          </cell>
          <cell r="AX120">
            <v>150</v>
          </cell>
          <cell r="BA120" t="str">
            <v>Consulenze gestionali</v>
          </cell>
          <cell r="BD120">
            <v>0</v>
          </cell>
          <cell r="BE120" t="e">
            <v>#DIV/0!</v>
          </cell>
        </row>
        <row r="121">
          <cell r="BA121" t="str">
            <v>Consulenze informatiche</v>
          </cell>
          <cell r="BD121">
            <v>0</v>
          </cell>
          <cell r="BE121" t="e">
            <v>#DIV/0!</v>
          </cell>
        </row>
        <row r="122">
          <cell r="AW122">
            <v>5215</v>
          </cell>
          <cell r="AX122">
            <v>250</v>
          </cell>
          <cell r="BA122" t="str">
            <v>Consulenze legali</v>
          </cell>
          <cell r="BD122">
            <v>0</v>
          </cell>
          <cell r="BE122" t="e">
            <v>#DIV/0!</v>
          </cell>
        </row>
        <row r="123">
          <cell r="AW123">
            <v>5215</v>
          </cell>
          <cell r="AX123">
            <v>300</v>
          </cell>
          <cell r="BA123" t="str">
            <v>Consulenze societarie e fiscali</v>
          </cell>
          <cell r="BD123">
            <v>0</v>
          </cell>
          <cell r="BE123" t="e">
            <v>#DIV/0!</v>
          </cell>
        </row>
        <row r="124">
          <cell r="AW124">
            <v>5215</v>
          </cell>
          <cell r="AX124">
            <v>400</v>
          </cell>
          <cell r="BA124" t="str">
            <v>Consulenze del lavoro</v>
          </cell>
          <cell r="BD124">
            <v>0</v>
          </cell>
          <cell r="BE124" t="e">
            <v>#DIV/0!</v>
          </cell>
        </row>
        <row r="125">
          <cell r="AW125">
            <v>5215</v>
          </cell>
          <cell r="AX125">
            <v>450</v>
          </cell>
          <cell r="BA125" t="str">
            <v>Consulenze DLGs 626/94</v>
          </cell>
          <cell r="BD125">
            <v>0</v>
          </cell>
          <cell r="BE125" t="e">
            <v>#DIV/0!</v>
          </cell>
        </row>
        <row r="126">
          <cell r="BA126" t="str">
            <v>Prestazioni personale esterno</v>
          </cell>
          <cell r="BD126">
            <v>0</v>
          </cell>
          <cell r="BE126" t="e">
            <v>#DIV/0!</v>
          </cell>
        </row>
        <row r="127">
          <cell r="BE127" t="e">
            <v>#DIV/0!</v>
          </cell>
        </row>
        <row r="129">
          <cell r="AU129" t="str">
            <v>SG4</v>
          </cell>
          <cell r="AZ129" t="str">
            <v>Manutenzioni</v>
          </cell>
          <cell r="BD129">
            <v>0</v>
          </cell>
          <cell r="BE129" t="e">
            <v>#DIV/0!</v>
          </cell>
        </row>
        <row r="130">
          <cell r="AW130">
            <v>5245</v>
          </cell>
          <cell r="AX130">
            <v>250</v>
          </cell>
          <cell r="BA130" t="str">
            <v>Manut. e riparaz. periodica</v>
          </cell>
          <cell r="BE130" t="e">
            <v>#DIV/0!</v>
          </cell>
        </row>
        <row r="131">
          <cell r="AW131">
            <v>5245</v>
          </cell>
          <cell r="AX131">
            <v>300</v>
          </cell>
          <cell r="BA131" t="str">
            <v xml:space="preserve">Manut. Attrezz. Ind.li e comm.li </v>
          </cell>
          <cell r="BD131">
            <v>0</v>
          </cell>
          <cell r="BE131" t="e">
            <v>#DIV/0!</v>
          </cell>
        </row>
        <row r="132">
          <cell r="AW132">
            <v>5245</v>
          </cell>
          <cell r="AX132">
            <v>400</v>
          </cell>
          <cell r="BA132" t="str">
            <v>Manut. Mobili e macchine d'ufficio</v>
          </cell>
          <cell r="BD132">
            <v>0</v>
          </cell>
          <cell r="BE132" t="e">
            <v>#DIV/0!</v>
          </cell>
        </row>
        <row r="133">
          <cell r="AW133">
            <v>5245</v>
          </cell>
          <cell r="AX133">
            <v>900</v>
          </cell>
          <cell r="BA133" t="str">
            <v>Manutenzione altri immobili</v>
          </cell>
          <cell r="BE133" t="e">
            <v>#DIV/0!</v>
          </cell>
        </row>
        <row r="134">
          <cell r="AW134">
            <v>5220</v>
          </cell>
          <cell r="AX134">
            <v>400</v>
          </cell>
          <cell r="BA134" t="str">
            <v>Assistenza Software</v>
          </cell>
          <cell r="BD134">
            <v>0</v>
          </cell>
          <cell r="BE134" t="e">
            <v>#DIV/0!</v>
          </cell>
        </row>
        <row r="135">
          <cell r="BA135" t="str">
            <v>Manut.macchine ufficio elettroniche</v>
          </cell>
          <cell r="BD135">
            <v>0</v>
          </cell>
          <cell r="BE135" t="e">
            <v>#DIV/0!</v>
          </cell>
        </row>
        <row r="136">
          <cell r="BA136" t="str">
            <v>Manut. x impianto satinato</v>
          </cell>
          <cell r="BE136" t="e">
            <v>#DIV/0!</v>
          </cell>
        </row>
        <row r="137">
          <cell r="BE137" t="e">
            <v>#DIV/0!</v>
          </cell>
        </row>
        <row r="139">
          <cell r="AU139" t="str">
            <v>SG5</v>
          </cell>
          <cell r="AZ139" t="str">
            <v>Ammortamenti</v>
          </cell>
          <cell r="BD139">
            <v>0</v>
          </cell>
          <cell r="BE139" t="e">
            <v>#DIV/0!</v>
          </cell>
        </row>
        <row r="140">
          <cell r="AW140">
            <v>5510</v>
          </cell>
          <cell r="AX140" t="str">
            <v>001</v>
          </cell>
          <cell r="BA140" t="str">
            <v>Ammort. Mob. e macc. Ufficio</v>
          </cell>
          <cell r="BD140">
            <v>0</v>
          </cell>
          <cell r="BE140" t="e">
            <v>#DIV/0!</v>
          </cell>
        </row>
        <row r="141">
          <cell r="AW141">
            <v>5510</v>
          </cell>
          <cell r="AX141" t="str">
            <v>002</v>
          </cell>
          <cell r="BA141" t="str">
            <v>Ammort. Stabilimenti commerciali</v>
          </cell>
          <cell r="BD141">
            <v>0</v>
          </cell>
          <cell r="BE141" t="e">
            <v>#DIV/0!</v>
          </cell>
        </row>
        <row r="142">
          <cell r="AW142">
            <v>5510</v>
          </cell>
          <cell r="AX142" t="str">
            <v>003</v>
          </cell>
          <cell r="BA142" t="str">
            <v>Ammort. attrezzature</v>
          </cell>
          <cell r="BD142">
            <v>0</v>
          </cell>
          <cell r="BE142" t="e">
            <v>#DIV/0!</v>
          </cell>
        </row>
        <row r="143">
          <cell r="AW143">
            <v>5510</v>
          </cell>
          <cell r="AX143" t="str">
            <v>006</v>
          </cell>
          <cell r="BA143" t="str">
            <v>Ammort. Imp. Spec. di Comunic.</v>
          </cell>
          <cell r="BD143">
            <v>0</v>
          </cell>
          <cell r="BE143" t="e">
            <v>#DIV/0!</v>
          </cell>
        </row>
        <row r="144">
          <cell r="AW144">
            <v>5510</v>
          </cell>
          <cell r="AX144" t="str">
            <v>008</v>
          </cell>
          <cell r="BA144" t="str">
            <v>Ammort. DPS 4000 Bull HN</v>
          </cell>
          <cell r="BD144">
            <v>0</v>
          </cell>
          <cell r="BE144" t="e">
            <v>#DIV/0!</v>
          </cell>
        </row>
        <row r="145">
          <cell r="AW145">
            <v>5510</v>
          </cell>
          <cell r="AX145" t="str">
            <v>009</v>
          </cell>
          <cell r="BA145" t="str">
            <v>Ammort.Macc. Desk - Top e Port.</v>
          </cell>
          <cell r="BD145">
            <v>0</v>
          </cell>
          <cell r="BE145" t="e">
            <v>#DIV/0!</v>
          </cell>
        </row>
        <row r="146">
          <cell r="AW146">
            <v>5510</v>
          </cell>
          <cell r="AX146" t="str">
            <v>011</v>
          </cell>
          <cell r="BA146" t="str">
            <v>Ammort. Computer Multisoft</v>
          </cell>
          <cell r="BD146">
            <v>0</v>
          </cell>
          <cell r="BE146" t="e">
            <v>#DIV/0!</v>
          </cell>
        </row>
        <row r="147">
          <cell r="AW147">
            <v>5510</v>
          </cell>
          <cell r="AX147">
            <v>100</v>
          </cell>
          <cell r="BA147" t="str">
            <v>Ammort. Pubblic. Da Ammortizz.</v>
          </cell>
          <cell r="BD147">
            <v>0</v>
          </cell>
          <cell r="BE147" t="e">
            <v>#DIV/0!</v>
          </cell>
        </row>
        <row r="148">
          <cell r="AW148">
            <v>5510</v>
          </cell>
          <cell r="AX148">
            <v>220</v>
          </cell>
          <cell r="BA148" t="str">
            <v>Ammort. Spese Modif. Stat. '94</v>
          </cell>
          <cell r="BE148" t="e">
            <v>#DIV/0!</v>
          </cell>
        </row>
        <row r="149">
          <cell r="BE149" t="e">
            <v>#DIV/0!</v>
          </cell>
        </row>
        <row r="151">
          <cell r="AU151" t="str">
            <v>SG6</v>
          </cell>
          <cell r="AZ151" t="str">
            <v>Organi sociali</v>
          </cell>
          <cell r="BD151">
            <v>0</v>
          </cell>
          <cell r="BE151" t="e">
            <v>#DIV/0!</v>
          </cell>
        </row>
        <row r="152">
          <cell r="AW152">
            <v>5260</v>
          </cell>
          <cell r="AX152">
            <v>100</v>
          </cell>
          <cell r="BA152" t="str">
            <v>Compensi ad amministratori</v>
          </cell>
          <cell r="BD152">
            <v>0</v>
          </cell>
          <cell r="BE152" t="e">
            <v>#DIV/0!</v>
          </cell>
        </row>
        <row r="153">
          <cell r="AW153">
            <v>5220</v>
          </cell>
          <cell r="AX153">
            <v>300</v>
          </cell>
          <cell r="BA153" t="str">
            <v>Contributi previdenziali amministratori</v>
          </cell>
          <cell r="BD153">
            <v>0</v>
          </cell>
          <cell r="BE153" t="e">
            <v>#DIV/0!</v>
          </cell>
        </row>
        <row r="154">
          <cell r="AW154">
            <v>5255</v>
          </cell>
          <cell r="AX154">
            <v>600</v>
          </cell>
          <cell r="BA154" t="str">
            <v>Assicurazioni amministratori</v>
          </cell>
          <cell r="BD154">
            <v>0</v>
          </cell>
          <cell r="BE154" t="e">
            <v>#DIV/0!</v>
          </cell>
        </row>
        <row r="155">
          <cell r="AW155">
            <v>5260</v>
          </cell>
          <cell r="AX155">
            <v>200</v>
          </cell>
          <cell r="BA155" t="str">
            <v>Compensi a sindaci</v>
          </cell>
          <cell r="BD155">
            <v>0</v>
          </cell>
          <cell r="BE155" t="e">
            <v>#DIV/0!</v>
          </cell>
        </row>
        <row r="156">
          <cell r="BE156" t="e">
            <v>#DIV/0!</v>
          </cell>
        </row>
        <row r="158">
          <cell r="AU158" t="str">
            <v>SG7</v>
          </cell>
          <cell r="AZ158" t="str">
            <v>Gestione autovetture</v>
          </cell>
          <cell r="BD158">
            <v>0</v>
          </cell>
          <cell r="BE158" t="e">
            <v>#DIV/0!</v>
          </cell>
        </row>
        <row r="159">
          <cell r="AW159">
            <v>5320</v>
          </cell>
          <cell r="AX159">
            <v>400</v>
          </cell>
          <cell r="BA159" t="str">
            <v>Canoni leasing CTR Agrileasing</v>
          </cell>
          <cell r="BD159">
            <v>0</v>
          </cell>
          <cell r="BE159" t="e">
            <v>#DIV/0!</v>
          </cell>
        </row>
        <row r="160">
          <cell r="BA160" t="str">
            <v>Canoni leasing CTR BMW</v>
          </cell>
          <cell r="BD160">
            <v>0</v>
          </cell>
          <cell r="BE160" t="e">
            <v>#DIV/0!</v>
          </cell>
        </row>
        <row r="161">
          <cell r="BA161" t="str">
            <v>Ammortamento autoveicoli</v>
          </cell>
          <cell r="BD161">
            <v>0</v>
          </cell>
          <cell r="BE161" t="e">
            <v>#DIV/0!</v>
          </cell>
        </row>
        <row r="162">
          <cell r="AW162">
            <v>5535</v>
          </cell>
          <cell r="AX162">
            <v>140</v>
          </cell>
          <cell r="BA162" t="str">
            <v>Gomme autoveicoli</v>
          </cell>
          <cell r="BD162">
            <v>0</v>
          </cell>
          <cell r="BE162" t="e">
            <v>#DIV/0!</v>
          </cell>
        </row>
        <row r="163">
          <cell r="AW163">
            <v>5255</v>
          </cell>
          <cell r="AX163">
            <v>400</v>
          </cell>
          <cell r="BA163" t="str">
            <v>Ass.ne autovetture e motocicli</v>
          </cell>
          <cell r="BD163">
            <v>0</v>
          </cell>
          <cell r="BE163" t="e">
            <v>#DIV/0!</v>
          </cell>
        </row>
        <row r="164">
          <cell r="AW164">
            <v>5235</v>
          </cell>
          <cell r="AX164">
            <v>120</v>
          </cell>
          <cell r="BA164" t="str">
            <v>Tasse circolaz. autoveicoli</v>
          </cell>
          <cell r="BD164">
            <v>0</v>
          </cell>
          <cell r="BE164" t="e">
            <v>#DIV/0!</v>
          </cell>
        </row>
        <row r="165">
          <cell r="BA165" t="str">
            <v>Riparazione e manutenzione</v>
          </cell>
          <cell r="BD165">
            <v>0</v>
          </cell>
          <cell r="BE165" t="e">
            <v>#DIV/0!</v>
          </cell>
        </row>
        <row r="166">
          <cell r="AW166">
            <v>5245</v>
          </cell>
          <cell r="AX166">
            <v>700</v>
          </cell>
          <cell r="BA166" t="str">
            <v>Revisione tagliandi autovetture</v>
          </cell>
          <cell r="BD166">
            <v>0</v>
          </cell>
          <cell r="BE166" t="e">
            <v>#DIV/0!</v>
          </cell>
        </row>
        <row r="169">
          <cell r="AU169" t="str">
            <v>SG8</v>
          </cell>
          <cell r="AZ169" t="str">
            <v>Spese varie</v>
          </cell>
          <cell r="BD169">
            <v>0</v>
          </cell>
          <cell r="BE169" t="e">
            <v>#DIV/0!</v>
          </cell>
        </row>
        <row r="170">
          <cell r="AW170">
            <v>5290</v>
          </cell>
          <cell r="AX170">
            <v>350</v>
          </cell>
          <cell r="BA170" t="str">
            <v>Materiale sanitario</v>
          </cell>
          <cell r="BD170">
            <v>0</v>
          </cell>
          <cell r="BE170" t="e">
            <v>#DIV/0!</v>
          </cell>
        </row>
        <row r="171">
          <cell r="AW171">
            <v>5290</v>
          </cell>
          <cell r="AX171">
            <v>550</v>
          </cell>
          <cell r="BA171" t="str">
            <v xml:space="preserve">Pratiche automobilistiche </v>
          </cell>
          <cell r="BD171">
            <v>0</v>
          </cell>
          <cell r="BE171" t="e">
            <v>#DIV/0!</v>
          </cell>
        </row>
        <row r="172">
          <cell r="AW172">
            <v>5160</v>
          </cell>
          <cell r="AX172">
            <v>600</v>
          </cell>
          <cell r="BA172" t="str">
            <v>Certificati e Valori Bollati</v>
          </cell>
          <cell r="BD172">
            <v>0</v>
          </cell>
          <cell r="BE172" t="e">
            <v>#DIV/0!</v>
          </cell>
        </row>
        <row r="173">
          <cell r="AW173">
            <v>5990</v>
          </cell>
          <cell r="AX173">
            <v>200</v>
          </cell>
          <cell r="BA173" t="str">
            <v>Spese Postali</v>
          </cell>
          <cell r="BD173">
            <v>0</v>
          </cell>
          <cell r="BE173" t="e">
            <v>#DIV/0!</v>
          </cell>
        </row>
        <row r="174">
          <cell r="AW174">
            <v>5990</v>
          </cell>
          <cell r="AX174">
            <v>150</v>
          </cell>
          <cell r="BA174" t="str">
            <v>Spese Bancarie</v>
          </cell>
          <cell r="BD174">
            <v>0</v>
          </cell>
          <cell r="BE174" t="e">
            <v>#DIV/0!</v>
          </cell>
        </row>
        <row r="175">
          <cell r="AW175">
            <v>6510</v>
          </cell>
          <cell r="AX175">
            <v>200</v>
          </cell>
          <cell r="BA175" t="str">
            <v>Rivalsa Spese</v>
          </cell>
          <cell r="BD175">
            <v>0</v>
          </cell>
          <cell r="BE175" t="e">
            <v>#DIV/0!</v>
          </cell>
        </row>
        <row r="176">
          <cell r="AW176">
            <v>5990</v>
          </cell>
          <cell r="AX176">
            <v>300</v>
          </cell>
          <cell r="BA176" t="str">
            <v>Multe e Penali</v>
          </cell>
          <cell r="BD176">
            <v>0</v>
          </cell>
          <cell r="BE176" t="e">
            <v>#DIV/0!</v>
          </cell>
        </row>
        <row r="177">
          <cell r="AW177">
            <v>5490</v>
          </cell>
          <cell r="AX177">
            <v>200</v>
          </cell>
          <cell r="BA177" t="str">
            <v>Uniformi</v>
          </cell>
          <cell r="BD177">
            <v>0</v>
          </cell>
          <cell r="BE177" t="e">
            <v>#DIV/0!</v>
          </cell>
        </row>
        <row r="178">
          <cell r="AW178">
            <v>5240</v>
          </cell>
          <cell r="AX178">
            <v>500</v>
          </cell>
          <cell r="BA178" t="str">
            <v>Abbonamenti</v>
          </cell>
          <cell r="BD178">
            <v>0</v>
          </cell>
          <cell r="BE178" t="e">
            <v>#DIV/0!</v>
          </cell>
        </row>
        <row r="179">
          <cell r="BA179" t="str">
            <v>Costi indeducibili</v>
          </cell>
          <cell r="BD179">
            <v>0</v>
          </cell>
          <cell r="BE179" t="e">
            <v>#DIV/0!</v>
          </cell>
        </row>
        <row r="180">
          <cell r="BA180" t="str">
            <v>Contributo CONAI</v>
          </cell>
          <cell r="BD180">
            <v>0</v>
          </cell>
          <cell r="BE180" t="e">
            <v>#DIV/0!</v>
          </cell>
        </row>
        <row r="181">
          <cell r="BA181" t="str">
            <v>Spese custode e pulizia uffici</v>
          </cell>
          <cell r="BD181">
            <v>0</v>
          </cell>
          <cell r="BE181" t="e">
            <v>#DIV/0!</v>
          </cell>
        </row>
        <row r="183">
          <cell r="AZ183" t="str">
            <v>Utenze</v>
          </cell>
          <cell r="BD183">
            <v>0</v>
          </cell>
          <cell r="BE183" t="e">
            <v>#DIV/0!</v>
          </cell>
        </row>
        <row r="184">
          <cell r="AU184" t="str">
            <v>SG9</v>
          </cell>
          <cell r="AW184">
            <v>5230</v>
          </cell>
          <cell r="AX184">
            <v>400</v>
          </cell>
          <cell r="BA184" t="str">
            <v>Spese telefoniche</v>
          </cell>
          <cell r="BD184">
            <v>0</v>
          </cell>
          <cell r="BE184" t="e">
            <v>#DIV/0!</v>
          </cell>
        </row>
        <row r="185">
          <cell r="AW185">
            <v>5250</v>
          </cell>
          <cell r="AX185">
            <v>100</v>
          </cell>
          <cell r="BA185" t="str">
            <v>Riscaldamento</v>
          </cell>
          <cell r="BD185">
            <v>0</v>
          </cell>
          <cell r="BE185" t="e">
            <v>#DIV/0!</v>
          </cell>
        </row>
        <row r="186">
          <cell r="BA186" t="str">
            <v>Fitti passivi</v>
          </cell>
          <cell r="BE186" t="e">
            <v>#DIV/0!</v>
          </cell>
        </row>
        <row r="188">
          <cell r="AZ188" t="str">
            <v>Cancelleria</v>
          </cell>
          <cell r="BD188">
            <v>0</v>
          </cell>
          <cell r="BE188" t="e">
            <v>#DIV/0!</v>
          </cell>
        </row>
      </sheetData>
      <sheetData sheetId="11" refreshError="1">
        <row r="54">
          <cell r="AX54">
            <v>0</v>
          </cell>
          <cell r="BG54" t="str">
            <v>Gestione straordinaria</v>
          </cell>
        </row>
        <row r="55">
          <cell r="AX55">
            <v>0</v>
          </cell>
        </row>
        <row r="56">
          <cell r="AX56" t="str">
            <v>Confronto consuntivo/budget - importi Euro</v>
          </cell>
        </row>
        <row r="58">
          <cell r="AY58" t="str">
            <v>Codice</v>
          </cell>
          <cell r="BA58" t="str">
            <v>Conto CO.GE.</v>
          </cell>
          <cell r="BD58" t="str">
            <v>DESCRIZIONE</v>
          </cell>
          <cell r="BG58">
            <v>0</v>
          </cell>
          <cell r="BJ58">
            <v>0</v>
          </cell>
        </row>
        <row r="59">
          <cell r="BG59" t="str">
            <v>Importo</v>
          </cell>
          <cell r="BH59" t="str">
            <v>%</v>
          </cell>
          <cell r="BJ59" t="str">
            <v>Importo</v>
          </cell>
          <cell r="BK59" t="str">
            <v>%</v>
          </cell>
        </row>
        <row r="61">
          <cell r="BB61" t="str">
            <v>RN</v>
          </cell>
          <cell r="BD61" t="str">
            <v>TOTALE RICAVI NETTI</v>
          </cell>
          <cell r="BG61">
            <v>0</v>
          </cell>
          <cell r="BH61">
            <v>100</v>
          </cell>
          <cell r="BJ61">
            <v>0</v>
          </cell>
          <cell r="BK61">
            <v>100</v>
          </cell>
        </row>
        <row r="63">
          <cell r="AY63" t="str">
            <v>PS</v>
          </cell>
          <cell r="BD63" t="str">
            <v>Proventi straordinari</v>
          </cell>
          <cell r="BG63">
            <v>0</v>
          </cell>
          <cell r="BH63" t="e">
            <v>#DIV/0!</v>
          </cell>
          <cell r="BJ63">
            <v>0</v>
          </cell>
          <cell r="BK63" t="e">
            <v>#DIV/0!</v>
          </cell>
        </row>
        <row r="64">
          <cell r="BA64">
            <v>6710</v>
          </cell>
          <cell r="BB64">
            <v>100</v>
          </cell>
          <cell r="BE64" t="str">
            <v>Sopravvenienze attive</v>
          </cell>
          <cell r="BH64" t="e">
            <v>#DIV/0!</v>
          </cell>
          <cell r="BK64" t="e">
            <v>#DIV/0!</v>
          </cell>
        </row>
        <row r="65">
          <cell r="BA65">
            <v>6710</v>
          </cell>
          <cell r="BB65">
            <v>500</v>
          </cell>
          <cell r="BE65" t="str">
            <v>Contributo c/esercizio art. 7/388</v>
          </cell>
          <cell r="BH65" t="e">
            <v>#DIV/0!</v>
          </cell>
          <cell r="BK65" t="e">
            <v>#DIV/0!</v>
          </cell>
        </row>
        <row r="66">
          <cell r="BH66" t="e">
            <v>#DIV/0!</v>
          </cell>
          <cell r="BK66" t="e">
            <v>#DIV/0!</v>
          </cell>
        </row>
        <row r="67">
          <cell r="BH67" t="e">
            <v>#DIV/0!</v>
          </cell>
          <cell r="BK67" t="e">
            <v>#DIV/0!</v>
          </cell>
        </row>
        <row r="71">
          <cell r="AY71" t="str">
            <v>OS</v>
          </cell>
          <cell r="BD71" t="str">
            <v>&lt; Oneri straordinari &gt;</v>
          </cell>
          <cell r="BG71">
            <v>-14944.65</v>
          </cell>
          <cell r="BH71" t="e">
            <v>#DIV/0!</v>
          </cell>
          <cell r="BJ71">
            <v>0</v>
          </cell>
          <cell r="BK71" t="e">
            <v>#DIV/0!</v>
          </cell>
        </row>
        <row r="72">
          <cell r="BA72">
            <v>6210</v>
          </cell>
          <cell r="BB72">
            <v>100</v>
          </cell>
          <cell r="BE72" t="str">
            <v>Sopravvenienze passive</v>
          </cell>
          <cell r="BG72">
            <v>-14944.65</v>
          </cell>
          <cell r="BH72" t="e">
            <v>#DIV/0!</v>
          </cell>
          <cell r="BK72" t="e">
            <v>#DIV/0!</v>
          </cell>
        </row>
        <row r="73">
          <cell r="BA73">
            <v>6210</v>
          </cell>
          <cell r="BE73" t="str">
            <v>Premi di competenza 2001</v>
          </cell>
          <cell r="BH73" t="e">
            <v>#DIV/0!</v>
          </cell>
          <cell r="BK73" t="e">
            <v>#DIV/0!</v>
          </cell>
        </row>
        <row r="74">
          <cell r="BE74" t="str">
            <v>Risarcimento danni</v>
          </cell>
          <cell r="BH74" t="e">
            <v>#DIV/0!</v>
          </cell>
          <cell r="BK74" t="e">
            <v>#DIV/0!</v>
          </cell>
        </row>
        <row r="75">
          <cell r="BE75" t="str">
            <v>Imposte di esercizi precedenti</v>
          </cell>
          <cell r="BH75" t="e">
            <v>#DIV/0!</v>
          </cell>
          <cell r="BK75" t="e">
            <v>#DIV/0!</v>
          </cell>
        </row>
        <row r="79">
          <cell r="BE79" t="str">
            <v>TOTALE</v>
          </cell>
          <cell r="BG79">
            <v>-14944.65</v>
          </cell>
          <cell r="BH79" t="e">
            <v>#DIV/0!</v>
          </cell>
          <cell r="BJ79">
            <v>0</v>
          </cell>
          <cell r="BK79" t="e">
            <v>#DIV/0!</v>
          </cell>
        </row>
      </sheetData>
      <sheetData sheetId="12" refreshError="1">
        <row r="34">
          <cell r="X34">
            <v>0</v>
          </cell>
          <cell r="AM34" t="str">
            <v>Gestione Finanziaria</v>
          </cell>
        </row>
        <row r="35">
          <cell r="X35" t="e">
            <v>#REF!</v>
          </cell>
        </row>
        <row r="36">
          <cell r="X36" t="str">
            <v>Confronto consuntivo/budget - importi Euro</v>
          </cell>
        </row>
        <row r="38">
          <cell r="Y38" t="str">
            <v>Delta</v>
          </cell>
          <cell r="AB38" t="str">
            <v>Codice</v>
          </cell>
          <cell r="AD38" t="str">
            <v>DESCRIZIONE</v>
          </cell>
          <cell r="AG38" t="str">
            <v>Consuntivo 2004</v>
          </cell>
          <cell r="AJ38" t="str">
            <v>Consuntivo 2003</v>
          </cell>
          <cell r="AM38" t="str">
            <v>Budget 2004</v>
          </cell>
        </row>
        <row r="39">
          <cell r="Y39" t="str">
            <v>Importo</v>
          </cell>
          <cell r="Z39" t="str">
            <v>%</v>
          </cell>
          <cell r="AG39" t="str">
            <v>Importo</v>
          </cell>
          <cell r="AH39" t="str">
            <v>%</v>
          </cell>
          <cell r="AJ39" t="str">
            <v>Importo</v>
          </cell>
          <cell r="AK39" t="str">
            <v>%</v>
          </cell>
          <cell r="AM39" t="str">
            <v>Importo</v>
          </cell>
          <cell r="AN39" t="str">
            <v>%</v>
          </cell>
        </row>
        <row r="41">
          <cell r="Y41">
            <v>0</v>
          </cell>
          <cell r="Z41">
            <v>100</v>
          </cell>
          <cell r="AB41" t="str">
            <v>RN</v>
          </cell>
          <cell r="AD41" t="str">
            <v>TOTALE RICAVI NETTI</v>
          </cell>
          <cell r="AG41">
            <v>0</v>
          </cell>
          <cell r="AH41">
            <v>100</v>
          </cell>
          <cell r="AJ41">
            <v>6076773.6399999997</v>
          </cell>
          <cell r="AK41">
            <v>100</v>
          </cell>
          <cell r="AM41">
            <v>6201447.4362030877</v>
          </cell>
          <cell r="AN41">
            <v>100</v>
          </cell>
        </row>
        <row r="43">
          <cell r="Y43">
            <v>0</v>
          </cell>
          <cell r="Z43" t="e">
            <v>#DIV/0!</v>
          </cell>
          <cell r="AB43" t="str">
            <v>PF</v>
          </cell>
          <cell r="AD43" t="str">
            <v>Proventi finanziari</v>
          </cell>
          <cell r="AG43">
            <v>0</v>
          </cell>
          <cell r="AH43" t="e">
            <v>#DIV/0!</v>
          </cell>
          <cell r="AJ43">
            <v>18431.91</v>
          </cell>
          <cell r="AK43">
            <v>0.30331737023530142</v>
          </cell>
          <cell r="AM43">
            <v>15503.61859050772</v>
          </cell>
          <cell r="AN43">
            <v>0.25</v>
          </cell>
        </row>
        <row r="44">
          <cell r="Y44">
            <v>0</v>
          </cell>
          <cell r="Z44" t="e">
            <v>#DIV/0!</v>
          </cell>
          <cell r="AB44" t="str">
            <v>OF</v>
          </cell>
          <cell r="AD44" t="str">
            <v>&lt; Oneri finanziari &gt;</v>
          </cell>
          <cell r="AG44">
            <v>0</v>
          </cell>
          <cell r="AH44" t="e">
            <v>#DIV/0!</v>
          </cell>
          <cell r="AJ44">
            <v>-213493.52</v>
          </cell>
          <cell r="AK44">
            <v>-3.5132709007735885</v>
          </cell>
          <cell r="AM44">
            <v>-239452.78909492283</v>
          </cell>
          <cell r="AN44">
            <v>-3.8612403242674382</v>
          </cell>
        </row>
        <row r="45">
          <cell r="Y45">
            <v>0</v>
          </cell>
          <cell r="Z45" t="e">
            <v>#DIV/0!</v>
          </cell>
          <cell r="AB45" t="str">
            <v>OF</v>
          </cell>
          <cell r="AD45" t="str">
            <v>&lt; Interessi e oneri su C/C e S.b.f.&gt;</v>
          </cell>
          <cell r="AG45">
            <v>0</v>
          </cell>
          <cell r="AH45" t="e">
            <v>#DIV/0!</v>
          </cell>
          <cell r="AJ45">
            <v>-161848.01999999999</v>
          </cell>
          <cell r="AK45">
            <v>-2.6633873431559976</v>
          </cell>
          <cell r="AM45">
            <v>-195388.03909492283</v>
          </cell>
          <cell r="AN45">
            <v>-3.1506844346414637</v>
          </cell>
        </row>
        <row r="46">
          <cell r="Y46">
            <v>0</v>
          </cell>
          <cell r="Z46" t="e">
            <v>#DIV/0!</v>
          </cell>
          <cell r="AB46" t="str">
            <v>OF</v>
          </cell>
          <cell r="AD46" t="str">
            <v>&lt; Interessi e oneri su finanziamenti&gt;</v>
          </cell>
          <cell r="AG46">
            <v>0</v>
          </cell>
          <cell r="AH46" t="e">
            <v>#DIV/0!</v>
          </cell>
          <cell r="AJ46">
            <v>-21641.71</v>
          </cell>
          <cell r="AK46">
            <v>-0.3561381628162803</v>
          </cell>
          <cell r="AM46">
            <v>0</v>
          </cell>
          <cell r="AN46">
            <v>0</v>
          </cell>
        </row>
        <row r="47">
          <cell r="Y47">
            <v>0</v>
          </cell>
          <cell r="Z47" t="e">
            <v>#DIV/0!</v>
          </cell>
          <cell r="AB47" t="str">
            <v>OF</v>
          </cell>
          <cell r="AD47" t="str">
            <v>&lt; Interessi per impianto&gt;</v>
          </cell>
          <cell r="AG47">
            <v>0</v>
          </cell>
          <cell r="AH47" t="e">
            <v>#DIV/0!</v>
          </cell>
          <cell r="AJ47">
            <v>-30003.79</v>
          </cell>
          <cell r="AK47">
            <v>-0.49374539480131113</v>
          </cell>
          <cell r="AM47">
            <v>-44064.75</v>
          </cell>
          <cell r="AN47">
            <v>-0.71055588962597394</v>
          </cell>
        </row>
        <row r="49">
          <cell r="Y49">
            <v>0</v>
          </cell>
          <cell r="Z49" t="e">
            <v>#DIV/0!</v>
          </cell>
          <cell r="AD49" t="str">
            <v>TOTALE</v>
          </cell>
          <cell r="AG49">
            <v>0</v>
          </cell>
          <cell r="AH49" t="e">
            <v>#DIV/0!</v>
          </cell>
          <cell r="AJ49">
            <v>-195061.61</v>
          </cell>
          <cell r="AK49">
            <v>-3.2099535305382871</v>
          </cell>
          <cell r="AM49">
            <v>-223949.17050441512</v>
          </cell>
          <cell r="AN49">
            <v>-3.6112403242674382</v>
          </cell>
        </row>
        <row r="53">
          <cell r="AB53" t="str">
            <v>* Composizione delle componenti di reddito finanziarie *</v>
          </cell>
        </row>
        <row r="73">
          <cell r="AQ73" t="str">
            <v>Vetromed S.r.l.</v>
          </cell>
        </row>
        <row r="74">
          <cell r="AQ74" t="str">
            <v>Reporting 2004</v>
          </cell>
        </row>
        <row r="77">
          <cell r="AR77" t="str">
            <v>Codice</v>
          </cell>
          <cell r="AT77" t="str">
            <v>Conto CO.GE.</v>
          </cell>
          <cell r="AX77" t="str">
            <v>DESCRIZIONE</v>
          </cell>
          <cell r="BA77" t="str">
            <v>Consuntivo 2004</v>
          </cell>
          <cell r="BD77" t="str">
            <v>Consuntivo 2003</v>
          </cell>
          <cell r="BG77" t="str">
            <v>Budget 2004</v>
          </cell>
        </row>
        <row r="78">
          <cell r="BA78" t="str">
            <v>Importo</v>
          </cell>
          <cell r="BB78" t="str">
            <v>%</v>
          </cell>
          <cell r="BD78" t="str">
            <v>Importo</v>
          </cell>
          <cell r="BE78" t="str">
            <v>%</v>
          </cell>
          <cell r="BG78" t="str">
            <v>Importo</v>
          </cell>
          <cell r="BH78" t="str">
            <v>%</v>
          </cell>
        </row>
        <row r="80">
          <cell r="AU80" t="str">
            <v>RN</v>
          </cell>
          <cell r="AW80" t="str">
            <v>TOTALE RICAVI NETTI</v>
          </cell>
          <cell r="BA80">
            <v>0</v>
          </cell>
          <cell r="BB80">
            <v>100</v>
          </cell>
          <cell r="BD80">
            <v>6076773.6399999997</v>
          </cell>
          <cell r="BE80">
            <v>100</v>
          </cell>
          <cell r="BG80">
            <v>6201447.4362030877</v>
          </cell>
          <cell r="BH80">
            <v>100</v>
          </cell>
        </row>
        <row r="82">
          <cell r="AR82" t="str">
            <v>PF</v>
          </cell>
          <cell r="AW82" t="str">
            <v>Proventi finanziari</v>
          </cell>
          <cell r="BA82">
            <v>0</v>
          </cell>
          <cell r="BB82" t="e">
            <v>#DIV/0!</v>
          </cell>
          <cell r="BD82">
            <v>18431.91</v>
          </cell>
          <cell r="BE82">
            <v>0.30331737023530142</v>
          </cell>
          <cell r="BG82">
            <v>15503.61859050772</v>
          </cell>
          <cell r="BH82">
            <v>0.25</v>
          </cell>
        </row>
        <row r="83">
          <cell r="AT83">
            <v>6690</v>
          </cell>
          <cell r="AU83">
            <v>120</v>
          </cell>
          <cell r="AX83" t="str">
            <v>Interessi verso Clienti</v>
          </cell>
          <cell r="BA83">
            <v>0</v>
          </cell>
          <cell r="BB83" t="e">
            <v>#DIV/0!</v>
          </cell>
          <cell r="BD83">
            <v>18431.91</v>
          </cell>
          <cell r="BE83">
            <v>0.30331737023530142</v>
          </cell>
          <cell r="BG83">
            <v>15503.61859050772</v>
          </cell>
          <cell r="BH83">
            <v>0.25</v>
          </cell>
        </row>
        <row r="84">
          <cell r="AT84">
            <v>6690</v>
          </cell>
          <cell r="AU84">
            <v>140</v>
          </cell>
          <cell r="AX84" t="str">
            <v>Interessi su Titoli Mediosud</v>
          </cell>
          <cell r="BA84">
            <v>0</v>
          </cell>
          <cell r="BB84" t="e">
            <v>#DIV/0!</v>
          </cell>
          <cell r="BD84">
            <v>0</v>
          </cell>
          <cell r="BE84">
            <v>0</v>
          </cell>
          <cell r="BH84">
            <v>0</v>
          </cell>
        </row>
        <row r="85">
          <cell r="AT85">
            <v>6690</v>
          </cell>
          <cell r="AU85">
            <v>150</v>
          </cell>
          <cell r="AX85" t="str">
            <v>Interessi rivalutazione ritenute acconto</v>
          </cell>
          <cell r="BB85" t="e">
            <v>#DIV/0!</v>
          </cell>
          <cell r="BE85">
            <v>0</v>
          </cell>
          <cell r="BH85">
            <v>0</v>
          </cell>
        </row>
        <row r="86">
          <cell r="AT86">
            <v>6710</v>
          </cell>
          <cell r="AU86">
            <v>250</v>
          </cell>
          <cell r="AX86" t="str">
            <v>Interessi rivalutazione ritenute TFR</v>
          </cell>
          <cell r="BA86">
            <v>0</v>
          </cell>
          <cell r="BB86" t="e">
            <v>#DIV/0!</v>
          </cell>
          <cell r="BD86">
            <v>0</v>
          </cell>
          <cell r="BE86">
            <v>0</v>
          </cell>
          <cell r="BH86">
            <v>0</v>
          </cell>
        </row>
        <row r="87">
          <cell r="AX87" t="str">
            <v>Differenze attive di cambio</v>
          </cell>
          <cell r="BA87">
            <v>0</v>
          </cell>
          <cell r="BB87" t="e">
            <v>#DIV/0!</v>
          </cell>
          <cell r="BD87">
            <v>0</v>
          </cell>
          <cell r="BE87">
            <v>0</v>
          </cell>
          <cell r="BH87">
            <v>0</v>
          </cell>
        </row>
        <row r="88">
          <cell r="BB88" t="e">
            <v>#DIV/0!</v>
          </cell>
          <cell r="BE88">
            <v>0</v>
          </cell>
          <cell r="BH88">
            <v>0</v>
          </cell>
        </row>
        <row r="89">
          <cell r="BB89" t="e">
            <v>#DIV/0!</v>
          </cell>
          <cell r="BE89">
            <v>0</v>
          </cell>
          <cell r="BH89">
            <v>0</v>
          </cell>
        </row>
        <row r="90">
          <cell r="BB90" t="e">
            <v>#DIV/0!</v>
          </cell>
          <cell r="BE90">
            <v>0</v>
          </cell>
          <cell r="BH90">
            <v>0</v>
          </cell>
        </row>
        <row r="92">
          <cell r="AR92" t="str">
            <v>OF</v>
          </cell>
          <cell r="AW92" t="str">
            <v>&lt; Oneri finanziari &gt;</v>
          </cell>
          <cell r="BA92">
            <v>0</v>
          </cell>
          <cell r="BB92" t="e">
            <v>#DIV/0!</v>
          </cell>
          <cell r="BD92">
            <v>-213493.52</v>
          </cell>
          <cell r="BE92">
            <v>-3.5132709007735885</v>
          </cell>
          <cell r="BG92">
            <v>-239452.78909492283</v>
          </cell>
          <cell r="BH92">
            <v>-3.8612403242674382</v>
          </cell>
        </row>
        <row r="93">
          <cell r="AT93">
            <v>6010</v>
          </cell>
          <cell r="AU93" t="str">
            <v>050</v>
          </cell>
          <cell r="AX93" t="str">
            <v>Interessi verso Erario</v>
          </cell>
          <cell r="BA93">
            <v>0</v>
          </cell>
          <cell r="BB93" t="e">
            <v>#DIV/0!</v>
          </cell>
          <cell r="BD93">
            <v>-119</v>
          </cell>
          <cell r="BE93">
            <v>-1.9582760038433819E-3</v>
          </cell>
          <cell r="BH93">
            <v>0</v>
          </cell>
        </row>
        <row r="94">
          <cell r="AX94" t="str">
            <v>Int. Pass. v/Istit. Prev.li</v>
          </cell>
          <cell r="BA94">
            <v>0</v>
          </cell>
          <cell r="BB94" t="e">
            <v>#DIV/0!</v>
          </cell>
          <cell r="BD94">
            <v>0</v>
          </cell>
          <cell r="BE94">
            <v>0</v>
          </cell>
          <cell r="BH94">
            <v>0</v>
          </cell>
        </row>
        <row r="95">
          <cell r="AX95" t="str">
            <v>Interessi per imposte</v>
          </cell>
          <cell r="BA95">
            <v>0</v>
          </cell>
          <cell r="BB95" t="e">
            <v>#DIV/0!</v>
          </cell>
          <cell r="BD95">
            <v>-68.989999999999995</v>
          </cell>
          <cell r="BE95">
            <v>-1.1353063992029823E-3</v>
          </cell>
          <cell r="BH95">
            <v>0</v>
          </cell>
        </row>
        <row r="96">
          <cell r="AT96">
            <v>6010</v>
          </cell>
          <cell r="AU96">
            <v>100</v>
          </cell>
          <cell r="AX96" t="str">
            <v>Interessi passivi bancari</v>
          </cell>
          <cell r="BA96">
            <v>0</v>
          </cell>
          <cell r="BB96" t="e">
            <v>#DIV/0!</v>
          </cell>
          <cell r="BD96">
            <v>-136443.22</v>
          </cell>
          <cell r="BE96">
            <v>-2.2453233917069193</v>
          </cell>
          <cell r="BH96">
            <v>0</v>
          </cell>
        </row>
        <row r="97">
          <cell r="AT97">
            <v>6010</v>
          </cell>
          <cell r="AU97">
            <v>200</v>
          </cell>
          <cell r="AX97" t="str">
            <v>Interessi su sconto e S.b.f.</v>
          </cell>
          <cell r="BA97">
            <v>0</v>
          </cell>
          <cell r="BB97" t="e">
            <v>#DIV/0!</v>
          </cell>
          <cell r="BD97">
            <v>-14928.61</v>
          </cell>
          <cell r="BE97">
            <v>-0.24566671204820459</v>
          </cell>
          <cell r="BH97">
            <v>0</v>
          </cell>
        </row>
        <row r="98">
          <cell r="AX98" t="str">
            <v>Interessi Legge Sabatini</v>
          </cell>
          <cell r="BA98">
            <v>0</v>
          </cell>
          <cell r="BB98" t="e">
            <v>#DIV/0!</v>
          </cell>
          <cell r="BD98">
            <v>0</v>
          </cell>
          <cell r="BE98">
            <v>0</v>
          </cell>
          <cell r="BH98">
            <v>0</v>
          </cell>
        </row>
        <row r="99">
          <cell r="AX99" t="str">
            <v>&lt; Rimborso Inter. L. Sabatini &gt;</v>
          </cell>
          <cell r="BA99">
            <v>0</v>
          </cell>
          <cell r="BB99" t="e">
            <v>#DIV/0!</v>
          </cell>
          <cell r="BD99">
            <v>0</v>
          </cell>
          <cell r="BE99">
            <v>0</v>
          </cell>
          <cell r="BH99">
            <v>0</v>
          </cell>
        </row>
        <row r="100">
          <cell r="AT100">
            <v>6010</v>
          </cell>
          <cell r="AU100">
            <v>935</v>
          </cell>
          <cell r="AX100" t="str">
            <v>Interessi Legge Sabatini 1997</v>
          </cell>
          <cell r="BA100">
            <v>0</v>
          </cell>
          <cell r="BB100" t="e">
            <v>#DIV/0!</v>
          </cell>
          <cell r="BD100">
            <v>0</v>
          </cell>
          <cell r="BE100">
            <v>0</v>
          </cell>
          <cell r="BH100">
            <v>0</v>
          </cell>
        </row>
        <row r="101">
          <cell r="AT101">
            <v>6710</v>
          </cell>
          <cell r="AU101">
            <v>450</v>
          </cell>
          <cell r="AX101" t="str">
            <v>&lt; Rimborso Interessi  FOR.EL&gt;</v>
          </cell>
          <cell r="BA101">
            <v>0</v>
          </cell>
          <cell r="BB101" t="e">
            <v>#DIV/0!</v>
          </cell>
          <cell r="BD101">
            <v>0</v>
          </cell>
          <cell r="BE101">
            <v>0</v>
          </cell>
          <cell r="BH101">
            <v>0</v>
          </cell>
        </row>
        <row r="102">
          <cell r="AX102" t="str">
            <v>Commissione sottoscriz. Fincal.</v>
          </cell>
          <cell r="BA102">
            <v>0</v>
          </cell>
          <cell r="BB102" t="e">
            <v>#DIV/0!</v>
          </cell>
          <cell r="BD102">
            <v>0</v>
          </cell>
          <cell r="BE102">
            <v>0</v>
          </cell>
          <cell r="BH102">
            <v>0</v>
          </cell>
        </row>
        <row r="103">
          <cell r="AX103" t="str">
            <v>Riten. Prest. Partec. Fincal.</v>
          </cell>
          <cell r="BA103">
            <v>0</v>
          </cell>
          <cell r="BB103" t="e">
            <v>#DIV/0!</v>
          </cell>
          <cell r="BD103">
            <v>0</v>
          </cell>
          <cell r="BE103">
            <v>0</v>
          </cell>
          <cell r="BH103">
            <v>0</v>
          </cell>
        </row>
        <row r="104">
          <cell r="AX104" t="str">
            <v>Comm. Fincal. Fondo Capitale</v>
          </cell>
          <cell r="BA104">
            <v>0</v>
          </cell>
          <cell r="BB104" t="e">
            <v>#DIV/0!</v>
          </cell>
          <cell r="BD104">
            <v>-2905.07</v>
          </cell>
          <cell r="BE104">
            <v>-4.7806124962061283E-2</v>
          </cell>
          <cell r="BH104">
            <v>0</v>
          </cell>
        </row>
        <row r="105">
          <cell r="AT105">
            <v>6010</v>
          </cell>
          <cell r="AX105" t="str">
            <v>Oneri e commissioni bancarie</v>
          </cell>
          <cell r="BA105">
            <v>0</v>
          </cell>
          <cell r="BB105" t="e">
            <v>#DIV/0!</v>
          </cell>
          <cell r="BD105">
            <v>0</v>
          </cell>
          <cell r="BE105">
            <v>0</v>
          </cell>
          <cell r="BH105">
            <v>0</v>
          </cell>
        </row>
        <row r="106">
          <cell r="AT106">
            <v>6010</v>
          </cell>
          <cell r="AX106" t="str">
            <v>Commissioni e spese impianto For. El.</v>
          </cell>
          <cell r="BA106">
            <v>0</v>
          </cell>
          <cell r="BB106" t="e">
            <v>#DIV/0!</v>
          </cell>
          <cell r="BD106">
            <v>-396.86</v>
          </cell>
          <cell r="BE106">
            <v>-6.5307681923133147E-3</v>
          </cell>
          <cell r="BH106">
            <v>0</v>
          </cell>
        </row>
        <row r="107">
          <cell r="AT107">
            <v>6010</v>
          </cell>
          <cell r="AU107">
            <v>310</v>
          </cell>
          <cell r="AX107" t="str">
            <v>Commissioni interessi Fiditalia</v>
          </cell>
          <cell r="BA107">
            <v>0</v>
          </cell>
          <cell r="BB107" t="e">
            <v>#DIV/0!</v>
          </cell>
          <cell r="BD107">
            <v>0</v>
          </cell>
          <cell r="BE107">
            <v>0</v>
          </cell>
          <cell r="BH107">
            <v>0</v>
          </cell>
        </row>
        <row r="108">
          <cell r="AX108" t="str">
            <v>Imp./Spese fin.to Intesa BCI</v>
          </cell>
          <cell r="BA108">
            <v>0</v>
          </cell>
          <cell r="BB108" t="e">
            <v>#DIV/0!</v>
          </cell>
          <cell r="BD108">
            <v>0</v>
          </cell>
          <cell r="BE108">
            <v>0</v>
          </cell>
          <cell r="BH108">
            <v>0</v>
          </cell>
        </row>
        <row r="109">
          <cell r="AX109" t="str">
            <v>Inter. su mutuo B.C.C. 1334</v>
          </cell>
          <cell r="BA109">
            <v>0</v>
          </cell>
          <cell r="BB109" t="e">
            <v>#DIV/0!</v>
          </cell>
          <cell r="BD109">
            <v>-3534.93</v>
          </cell>
          <cell r="BE109">
            <v>-5.8171164657698192E-2</v>
          </cell>
        </row>
        <row r="110">
          <cell r="AX110" t="str">
            <v>Spese e commissioni Mediosud</v>
          </cell>
          <cell r="BA110">
            <v>0</v>
          </cell>
          <cell r="BB110" t="e">
            <v>#DIV/0!</v>
          </cell>
          <cell r="BD110">
            <v>0</v>
          </cell>
          <cell r="BE110">
            <v>0</v>
          </cell>
          <cell r="BH110">
            <v>0</v>
          </cell>
        </row>
        <row r="111">
          <cell r="AT111">
            <v>6010</v>
          </cell>
          <cell r="AU111">
            <v>420</v>
          </cell>
          <cell r="AX111" t="str">
            <v>Commissione Finanziamento Antonveneta</v>
          </cell>
          <cell r="BA111">
            <v>0</v>
          </cell>
          <cell r="BB111" t="e">
            <v>#DIV/0!</v>
          </cell>
          <cell r="BD111">
            <v>-2.06</v>
          </cell>
          <cell r="BE111">
            <v>-3.3899567797624932E-5</v>
          </cell>
          <cell r="BH111">
            <v>0</v>
          </cell>
        </row>
        <row r="112">
          <cell r="AX112" t="str">
            <v>Commissione spese Banca Agrileasing</v>
          </cell>
          <cell r="BA112">
            <v>0</v>
          </cell>
          <cell r="BB112" t="e">
            <v>#DIV/0!</v>
          </cell>
          <cell r="BD112">
            <v>-2609.21</v>
          </cell>
          <cell r="BE112">
            <v>-4.2937422957883949E-2</v>
          </cell>
          <cell r="BH112">
            <v>0</v>
          </cell>
        </row>
        <row r="113">
          <cell r="AT113">
            <v>6010</v>
          </cell>
          <cell r="AU113">
            <v>910</v>
          </cell>
          <cell r="AX113" t="str">
            <v>Commissione spese mutuo BCC 1334</v>
          </cell>
          <cell r="BA113">
            <v>0</v>
          </cell>
          <cell r="BB113" t="e">
            <v>#DIV/0!</v>
          </cell>
          <cell r="BD113">
            <v>-90.91</v>
          </cell>
          <cell r="BE113">
            <v>-1.4960241303311078E-3</v>
          </cell>
          <cell r="BH113">
            <v>0</v>
          </cell>
        </row>
        <row r="114">
          <cell r="AX114" t="str">
            <v>Comm./Spese finan. 3043644.75</v>
          </cell>
          <cell r="BA114">
            <v>0</v>
          </cell>
          <cell r="BB114" t="e">
            <v>#DIV/0!</v>
          </cell>
          <cell r="BD114">
            <v>0</v>
          </cell>
          <cell r="BE114">
            <v>0</v>
          </cell>
          <cell r="BH114">
            <v>0</v>
          </cell>
        </row>
        <row r="115">
          <cell r="AX115" t="str">
            <v>Ammortamento disaggio prestito MRC</v>
          </cell>
          <cell r="BA115">
            <v>0</v>
          </cell>
          <cell r="BB115" t="e">
            <v>#DIV/0!</v>
          </cell>
          <cell r="BD115">
            <v>0</v>
          </cell>
          <cell r="BE115">
            <v>0</v>
          </cell>
          <cell r="BH115">
            <v>0</v>
          </cell>
        </row>
        <row r="116">
          <cell r="AT116">
            <v>6010</v>
          </cell>
          <cell r="AX116" t="str">
            <v>Ammortamento disaggio prestito Antonveneta</v>
          </cell>
          <cell r="BA116">
            <v>0</v>
          </cell>
          <cell r="BB116" t="e">
            <v>#DIV/0!</v>
          </cell>
          <cell r="BD116">
            <v>-269.81</v>
          </cell>
          <cell r="BE116">
            <v>-4.4400205764452338E-3</v>
          </cell>
          <cell r="BH116">
            <v>0</v>
          </cell>
        </row>
        <row r="117">
          <cell r="AT117">
            <v>6010</v>
          </cell>
          <cell r="AX117" t="str">
            <v>Ammortamento disaggio prestito MPS</v>
          </cell>
          <cell r="BA117">
            <v>0</v>
          </cell>
          <cell r="BB117" t="e">
            <v>#DIV/0!</v>
          </cell>
          <cell r="BD117">
            <v>-116.21</v>
          </cell>
          <cell r="BE117">
            <v>-1.9123634824087343E-3</v>
          </cell>
          <cell r="BH117">
            <v>0</v>
          </cell>
        </row>
        <row r="118">
          <cell r="AT118">
            <v>6010</v>
          </cell>
          <cell r="AX118" t="str">
            <v>Ammortamento disaggio prestito Fincalabra</v>
          </cell>
          <cell r="BA118">
            <v>0</v>
          </cell>
          <cell r="BB118" t="e">
            <v>#DIV/0!</v>
          </cell>
          <cell r="BD118">
            <v>-363.14</v>
          </cell>
          <cell r="BE118">
            <v>-5.9758684708881146E-3</v>
          </cell>
          <cell r="BH118">
            <v>0</v>
          </cell>
        </row>
        <row r="119">
          <cell r="AX119" t="str">
            <v>Sub-totale</v>
          </cell>
          <cell r="BA119">
            <v>0</v>
          </cell>
          <cell r="BB119" t="e">
            <v>#DIV/0!</v>
          </cell>
          <cell r="BD119">
            <v>-161848.01999999999</v>
          </cell>
          <cell r="BE119">
            <v>-2.6633873431559976</v>
          </cell>
          <cell r="BG119">
            <v>-195388.03909492283</v>
          </cell>
          <cell r="BH119">
            <v>-3.1506844346414637</v>
          </cell>
        </row>
        <row r="120">
          <cell r="AX120" t="str">
            <v>Interessi su mutui e finanziamenti per impianto</v>
          </cell>
          <cell r="BB120" t="e">
            <v>#DIV/0!</v>
          </cell>
          <cell r="BE120">
            <v>0</v>
          </cell>
          <cell r="BH120">
            <v>0</v>
          </cell>
        </row>
        <row r="121">
          <cell r="AT121">
            <v>6010</v>
          </cell>
          <cell r="AU121">
            <v>920</v>
          </cell>
          <cell r="AX121" t="str">
            <v>Interessi su finanziamenti L. 730/83 MRC</v>
          </cell>
          <cell r="BA121">
            <v>0</v>
          </cell>
          <cell r="BB121" t="e">
            <v>#DIV/0!</v>
          </cell>
          <cell r="BE121">
            <v>0</v>
          </cell>
          <cell r="BH121">
            <v>0</v>
          </cell>
        </row>
        <row r="122">
          <cell r="AX122" t="str">
            <v>Interessi  su finanziamento IntesaBCI</v>
          </cell>
          <cell r="BB122" t="e">
            <v>#DIV/0!</v>
          </cell>
          <cell r="BD122">
            <v>0</v>
          </cell>
          <cell r="BE122">
            <v>0</v>
          </cell>
          <cell r="BH122">
            <v>0</v>
          </cell>
        </row>
        <row r="123">
          <cell r="AX123" t="str">
            <v>Interessi  su finanriamento IntesaBCI - 01962521</v>
          </cell>
          <cell r="BA123">
            <v>0</v>
          </cell>
          <cell r="BB123" t="e">
            <v>#DIV/0!</v>
          </cell>
          <cell r="BD123">
            <v>-21641.71</v>
          </cell>
          <cell r="BE123">
            <v>-0.3561381628162803</v>
          </cell>
          <cell r="BH123">
            <v>0</v>
          </cell>
        </row>
        <row r="124">
          <cell r="BB124" t="e">
            <v>#DIV/0!</v>
          </cell>
          <cell r="BE124">
            <v>0</v>
          </cell>
          <cell r="BH124">
            <v>0</v>
          </cell>
        </row>
        <row r="125">
          <cell r="BB125" t="e">
            <v>#DIV/0!</v>
          </cell>
          <cell r="BE125">
            <v>0</v>
          </cell>
          <cell r="BH125">
            <v>0</v>
          </cell>
        </row>
        <row r="126">
          <cell r="AX126" t="str">
            <v>Sub-totale</v>
          </cell>
          <cell r="BA126">
            <v>0</v>
          </cell>
          <cell r="BB126" t="e">
            <v>#DIV/0!</v>
          </cell>
          <cell r="BD126">
            <v>-21641.71</v>
          </cell>
          <cell r="BE126">
            <v>-0.3561381628162803</v>
          </cell>
          <cell r="BG126">
            <v>0</v>
          </cell>
          <cell r="BH126">
            <v>0</v>
          </cell>
        </row>
        <row r="127">
          <cell r="AX127" t="str">
            <v>Interessi su mutui e finanziamenti per impianto</v>
          </cell>
        </row>
        <row r="128">
          <cell r="AT128">
            <v>6010</v>
          </cell>
          <cell r="AU128">
            <v>410</v>
          </cell>
          <cell r="AX128" t="str">
            <v>Interessi  su  finanziamento Antonveneta</v>
          </cell>
          <cell r="BA128">
            <v>0</v>
          </cell>
          <cell r="BB128" t="e">
            <v>#DIV/0!</v>
          </cell>
          <cell r="BD128">
            <v>-15997.5</v>
          </cell>
          <cell r="BE128">
            <v>-0.26325647370995375</v>
          </cell>
          <cell r="BH128">
            <v>0</v>
          </cell>
        </row>
        <row r="129">
          <cell r="AX129" t="str">
            <v>Interessi  su finanziamento MPS</v>
          </cell>
          <cell r="BA129">
            <v>0</v>
          </cell>
          <cell r="BB129" t="e">
            <v>#DIV/0!</v>
          </cell>
          <cell r="BD129">
            <v>-5706.11</v>
          </cell>
          <cell r="BE129">
            <v>-9.3900321750342505E-2</v>
          </cell>
          <cell r="BH129">
            <v>0</v>
          </cell>
        </row>
        <row r="130">
          <cell r="AX130" t="str">
            <v>Interessi prestito partecipativo Fincalabra</v>
          </cell>
          <cell r="BA130">
            <v>0</v>
          </cell>
          <cell r="BB130" t="e">
            <v>#DIV/0!</v>
          </cell>
          <cell r="BD130">
            <v>-8300.18</v>
          </cell>
          <cell r="BE130">
            <v>-0.1365885993410148</v>
          </cell>
          <cell r="BH130">
            <v>0</v>
          </cell>
        </row>
        <row r="131">
          <cell r="AX131" t="str">
            <v>Oneri finanziari rif. Imp. Satinato</v>
          </cell>
          <cell r="BA131">
            <v>0</v>
          </cell>
          <cell r="BB131" t="e">
            <v>#DIV/0!</v>
          </cell>
          <cell r="BD131">
            <v>0</v>
          </cell>
          <cell r="BE131">
            <v>0</v>
          </cell>
          <cell r="BH131">
            <v>0</v>
          </cell>
        </row>
        <row r="132">
          <cell r="AX132" t="str">
            <v>Sub-totale</v>
          </cell>
          <cell r="BA132">
            <v>0</v>
          </cell>
          <cell r="BB132" t="e">
            <v>#DIV/0!</v>
          </cell>
          <cell r="BD132">
            <v>-30003.79</v>
          </cell>
          <cell r="BE132">
            <v>-0.49374539480131113</v>
          </cell>
          <cell r="BG132">
            <v>-44064.75</v>
          </cell>
          <cell r="BH132">
            <v>-0.71055588962597394</v>
          </cell>
        </row>
        <row r="134">
          <cell r="AX134" t="str">
            <v>TOTALE</v>
          </cell>
          <cell r="BA134">
            <v>0</v>
          </cell>
          <cell r="BB134" t="e">
            <v>#DIV/0!</v>
          </cell>
          <cell r="BD134">
            <v>-195061.61</v>
          </cell>
          <cell r="BE134">
            <v>-3.2099535305382871</v>
          </cell>
          <cell r="BG134">
            <v>-223949.17050441512</v>
          </cell>
          <cell r="BH134">
            <v>-3.6112403242674382</v>
          </cell>
        </row>
        <row r="138">
          <cell r="AR138" t="str">
            <v>Ipotesi di base</v>
          </cell>
          <cell r="AX138" t="str">
            <v>Ricavi di vendita</v>
          </cell>
          <cell r="BA138" t="str">
            <v>Lm</v>
          </cell>
          <cell r="BB138">
            <v>0</v>
          </cell>
          <cell r="BG138">
            <v>0</v>
          </cell>
        </row>
        <row r="141">
          <cell r="AX141" t="str">
            <v>Proventi finanziari</v>
          </cell>
          <cell r="BA141" t="str">
            <v>%</v>
          </cell>
          <cell r="BB141" t="e">
            <v>#VALUE!</v>
          </cell>
          <cell r="BG141">
            <v>2.5000000000000001E-3</v>
          </cell>
        </row>
        <row r="143">
          <cell r="AX143" t="str">
            <v>Incidenza interessi passivi bancari  sui ricavi di vendita</v>
          </cell>
          <cell r="BA143" t="str">
            <v>%</v>
          </cell>
          <cell r="BB143" t="e">
            <v>#VALUE!</v>
          </cell>
          <cell r="BG143">
            <v>2.5</v>
          </cell>
        </row>
        <row r="146">
          <cell r="BA146" t="str">
            <v>Consuntivo</v>
          </cell>
          <cell r="BG146" t="str">
            <v>Budget</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D1" t="str">
            <v xml:space="preserve">     VETROMED S.r.l.</v>
          </cell>
        </row>
        <row r="3">
          <cell r="A3" t="str">
            <v>Budget 2004</v>
          </cell>
        </row>
        <row r="4">
          <cell r="A4" t="str">
            <v>Conto economico gestionale per linee di business - Importi in Euro</v>
          </cell>
        </row>
        <row r="5">
          <cell r="A5" t="str">
            <v>DESCRIZIONE</v>
          </cell>
          <cell r="E5" t="str">
            <v>COMMERCIO</v>
          </cell>
          <cell r="G5" t="str">
            <v>INDUSTRIA</v>
          </cell>
          <cell r="M5" t="str">
            <v>TOTALE</v>
          </cell>
          <cell r="Q5" t="str">
            <v>C/LAVORAZIONE
SATINATO</v>
          </cell>
          <cell r="U5" t="str">
            <v>TOTALE</v>
          </cell>
        </row>
        <row r="6">
          <cell r="G6" t="str">
            <v>LAVORAZIONI</v>
          </cell>
          <cell r="I6" t="str">
            <v>VETROCAMERA</v>
          </cell>
          <cell r="K6" t="str">
            <v>Sub-totale</v>
          </cell>
        </row>
        <row r="7">
          <cell r="E7" t="str">
            <v>Importi</v>
          </cell>
          <cell r="F7" t="str">
            <v>%</v>
          </cell>
          <cell r="G7" t="str">
            <v>Importi</v>
          </cell>
          <cell r="H7" t="str">
            <v>%</v>
          </cell>
          <cell r="I7" t="str">
            <v>Importi</v>
          </cell>
          <cell r="J7" t="str">
            <v>%</v>
          </cell>
          <cell r="K7" t="str">
            <v>Importi</v>
          </cell>
          <cell r="L7" t="str">
            <v>%</v>
          </cell>
          <cell r="M7" t="str">
            <v>Importi</v>
          </cell>
          <cell r="N7" t="str">
            <v>%</v>
          </cell>
          <cell r="Q7" t="str">
            <v>Importi</v>
          </cell>
          <cell r="R7" t="str">
            <v>%</v>
          </cell>
          <cell r="U7" t="str">
            <v>Importi</v>
          </cell>
          <cell r="V7" t="str">
            <v>%</v>
          </cell>
        </row>
        <row r="9">
          <cell r="B9" t="str">
            <v>Ricavi di vendita</v>
          </cell>
          <cell r="E9">
            <v>4000000</v>
          </cell>
          <cell r="F9">
            <v>100</v>
          </cell>
          <cell r="G9">
            <v>500000</v>
          </cell>
          <cell r="H9">
            <v>100</v>
          </cell>
          <cell r="I9">
            <v>1500000</v>
          </cell>
          <cell r="J9">
            <v>100</v>
          </cell>
          <cell r="K9">
            <v>2000000</v>
          </cell>
          <cell r="L9">
            <v>100</v>
          </cell>
          <cell r="M9">
            <v>6000000</v>
          </cell>
          <cell r="N9">
            <v>100</v>
          </cell>
          <cell r="Q9">
            <v>2800000</v>
          </cell>
          <cell r="R9">
            <v>100</v>
          </cell>
          <cell r="U9">
            <v>8800000</v>
          </cell>
          <cell r="V9">
            <v>100</v>
          </cell>
        </row>
        <row r="10">
          <cell r="C10" t="str">
            <v>Consumi materie prime</v>
          </cell>
          <cell r="E10">
            <v>3320000</v>
          </cell>
          <cell r="F10">
            <v>83</v>
          </cell>
          <cell r="G10">
            <v>275000</v>
          </cell>
          <cell r="H10">
            <v>55.000000000000007</v>
          </cell>
          <cell r="I10">
            <v>975000</v>
          </cell>
          <cell r="J10">
            <v>65</v>
          </cell>
          <cell r="K10">
            <v>1250000</v>
          </cell>
          <cell r="L10">
            <v>62.5</v>
          </cell>
          <cell r="M10">
            <v>4570000</v>
          </cell>
          <cell r="N10">
            <v>76.166666666666671</v>
          </cell>
          <cell r="Q10">
            <v>1400000</v>
          </cell>
          <cell r="R10">
            <v>50</v>
          </cell>
          <cell r="U10">
            <v>5970000</v>
          </cell>
          <cell r="V10">
            <v>67.840909090909093</v>
          </cell>
        </row>
        <row r="11">
          <cell r="C11" t="str">
            <v>Consumi materiali e componenti</v>
          </cell>
          <cell r="E11">
            <v>0</v>
          </cell>
          <cell r="F11">
            <v>0</v>
          </cell>
          <cell r="G11">
            <v>25000</v>
          </cell>
          <cell r="H11">
            <v>5</v>
          </cell>
          <cell r="I11">
            <v>105000.00000000001</v>
          </cell>
          <cell r="J11">
            <v>7.0000000000000009</v>
          </cell>
          <cell r="K11">
            <v>130000.00000000001</v>
          </cell>
          <cell r="L11">
            <v>6.5</v>
          </cell>
          <cell r="M11">
            <v>130000.00000000001</v>
          </cell>
          <cell r="N11">
            <v>2.166666666666667</v>
          </cell>
          <cell r="Q11">
            <v>224000</v>
          </cell>
          <cell r="R11">
            <v>8</v>
          </cell>
          <cell r="U11">
            <v>354000</v>
          </cell>
          <cell r="V11">
            <v>4.0227272727272734</v>
          </cell>
        </row>
        <row r="12">
          <cell r="C12" t="str">
            <v>Costo del venduto</v>
          </cell>
          <cell r="E12">
            <v>3320000</v>
          </cell>
          <cell r="F12">
            <v>83</v>
          </cell>
          <cell r="G12">
            <v>300000</v>
          </cell>
          <cell r="H12">
            <v>60</v>
          </cell>
          <cell r="I12">
            <v>1080000</v>
          </cell>
          <cell r="J12">
            <v>72</v>
          </cell>
          <cell r="K12">
            <v>1380000</v>
          </cell>
          <cell r="L12">
            <v>69</v>
          </cell>
          <cell r="M12">
            <v>4700000</v>
          </cell>
          <cell r="N12">
            <v>78.333333333333329</v>
          </cell>
          <cell r="Q12">
            <v>1624000</v>
          </cell>
          <cell r="R12">
            <v>57.999999999999993</v>
          </cell>
          <cell r="U12">
            <v>6324000</v>
          </cell>
          <cell r="V12">
            <v>71.86363636363636</v>
          </cell>
        </row>
        <row r="14">
          <cell r="D14" t="str">
            <v>Margine lordo sulle vendite</v>
          </cell>
          <cell r="E14">
            <v>680000</v>
          </cell>
          <cell r="F14">
            <v>17</v>
          </cell>
          <cell r="G14">
            <v>200000</v>
          </cell>
          <cell r="H14">
            <v>45</v>
          </cell>
          <cell r="I14">
            <v>420000</v>
          </cell>
          <cell r="J14">
            <v>35</v>
          </cell>
          <cell r="K14">
            <v>620000</v>
          </cell>
          <cell r="L14">
            <v>31</v>
          </cell>
          <cell r="M14">
            <v>1300000</v>
          </cell>
          <cell r="N14">
            <v>21.666666666666668</v>
          </cell>
          <cell r="Q14">
            <v>1176000</v>
          </cell>
          <cell r="R14">
            <v>50</v>
          </cell>
          <cell r="U14">
            <v>2476000</v>
          </cell>
          <cell r="V14">
            <v>28.136363636363637</v>
          </cell>
        </row>
        <row r="16">
          <cell r="B16" t="str">
            <v>Costi industriali</v>
          </cell>
          <cell r="E16">
            <v>25680</v>
          </cell>
          <cell r="F16">
            <v>0.64200000000000002</v>
          </cell>
          <cell r="G16">
            <v>113463.60084</v>
          </cell>
          <cell r="H16">
            <v>22.692720168000001</v>
          </cell>
          <cell r="I16">
            <v>329659.37835999997</v>
          </cell>
          <cell r="J16">
            <v>21.977291890666663</v>
          </cell>
          <cell r="K16">
            <v>443122.9792</v>
          </cell>
          <cell r="L16">
            <v>22.156148959999999</v>
          </cell>
          <cell r="M16">
            <v>468802.9792</v>
          </cell>
          <cell r="N16">
            <v>7.8133829866666673</v>
          </cell>
          <cell r="Q16">
            <v>531550.89284999995</v>
          </cell>
          <cell r="R16">
            <v>18.983960458928571</v>
          </cell>
          <cell r="U16">
            <v>1000353.87205</v>
          </cell>
          <cell r="V16">
            <v>11.367657636931819</v>
          </cell>
        </row>
        <row r="18">
          <cell r="C18" t="str">
            <v>Manodopera industriale</v>
          </cell>
          <cell r="E18">
            <v>0</v>
          </cell>
          <cell r="F18">
            <v>0</v>
          </cell>
          <cell r="G18">
            <v>72463.600839999999</v>
          </cell>
          <cell r="H18">
            <v>14.492720168</v>
          </cell>
          <cell r="I18">
            <v>134839.37836</v>
          </cell>
          <cell r="J18">
            <v>8.9892918906666672</v>
          </cell>
          <cell r="K18">
            <v>207302.9792</v>
          </cell>
          <cell r="L18">
            <v>10.365148960000001</v>
          </cell>
          <cell r="M18">
            <v>207302.9792</v>
          </cell>
          <cell r="N18">
            <v>3.4550496533333335</v>
          </cell>
          <cell r="Q18">
            <v>152250.89285</v>
          </cell>
          <cell r="R18">
            <v>5.4375318875000005</v>
          </cell>
          <cell r="U18">
            <v>359553.87205000001</v>
          </cell>
          <cell r="V18">
            <v>4.0858394551136366</v>
          </cell>
        </row>
        <row r="19">
          <cell r="C19" t="str">
            <v>Materiali e attrezzature</v>
          </cell>
          <cell r="E19">
            <v>0</v>
          </cell>
          <cell r="F19">
            <v>0</v>
          </cell>
          <cell r="G19">
            <v>1050</v>
          </cell>
          <cell r="H19">
            <v>0.21</v>
          </cell>
          <cell r="I19">
            <v>2450</v>
          </cell>
          <cell r="J19">
            <v>0.16333333333333333</v>
          </cell>
          <cell r="K19">
            <v>3500</v>
          </cell>
          <cell r="L19">
            <v>0.17500000000000002</v>
          </cell>
          <cell r="M19">
            <v>3500</v>
          </cell>
          <cell r="N19">
            <v>5.8333333333333341E-2</v>
          </cell>
          <cell r="Q19">
            <v>0</v>
          </cell>
          <cell r="R19">
            <v>0</v>
          </cell>
          <cell r="U19">
            <v>3500</v>
          </cell>
          <cell r="V19">
            <v>3.9772727272727272E-2</v>
          </cell>
        </row>
        <row r="20">
          <cell r="C20" t="str">
            <v>Consumi industriali</v>
          </cell>
          <cell r="E20">
            <v>0</v>
          </cell>
          <cell r="F20">
            <v>0</v>
          </cell>
          <cell r="G20">
            <v>5000</v>
          </cell>
          <cell r="H20">
            <v>1</v>
          </cell>
          <cell r="I20">
            <v>15000</v>
          </cell>
          <cell r="J20">
            <v>1</v>
          </cell>
          <cell r="K20">
            <v>20000</v>
          </cell>
          <cell r="L20">
            <v>1</v>
          </cell>
          <cell r="M20">
            <v>20000</v>
          </cell>
          <cell r="N20">
            <v>0.33333333333333337</v>
          </cell>
          <cell r="Q20">
            <v>28000</v>
          </cell>
          <cell r="R20">
            <v>1</v>
          </cell>
          <cell r="U20">
            <v>48000</v>
          </cell>
          <cell r="V20">
            <v>0.54545454545454553</v>
          </cell>
        </row>
        <row r="21">
          <cell r="C21" t="str">
            <v>Costi fissi impianti di produzione</v>
          </cell>
          <cell r="E21">
            <v>25680</v>
          </cell>
          <cell r="F21">
            <v>0.64200000000000002</v>
          </cell>
          <cell r="G21">
            <v>34950</v>
          </cell>
          <cell r="H21">
            <v>6.99</v>
          </cell>
          <cell r="I21">
            <v>177370</v>
          </cell>
          <cell r="J21">
            <v>11.824666666666667</v>
          </cell>
          <cell r="K21">
            <v>212320</v>
          </cell>
          <cell r="L21">
            <v>10.616</v>
          </cell>
          <cell r="M21">
            <v>238000</v>
          </cell>
          <cell r="N21">
            <v>3.9666666666666668</v>
          </cell>
          <cell r="Q21">
            <v>351300</v>
          </cell>
          <cell r="R21">
            <v>12.546428571428573</v>
          </cell>
          <cell r="U21">
            <v>589300</v>
          </cell>
          <cell r="V21">
            <v>6.6965909090909088</v>
          </cell>
        </row>
        <row r="23">
          <cell r="D23" t="str">
            <v>Margine industriale</v>
          </cell>
          <cell r="E23">
            <v>654320</v>
          </cell>
          <cell r="F23">
            <v>16.358000000000001</v>
          </cell>
          <cell r="G23">
            <v>86536.399160000001</v>
          </cell>
          <cell r="H23">
            <v>17.307279831999999</v>
          </cell>
          <cell r="I23">
            <v>90340.621640000027</v>
          </cell>
          <cell r="J23">
            <v>6.022708109333335</v>
          </cell>
          <cell r="K23">
            <v>176877.0208</v>
          </cell>
          <cell r="L23">
            <v>8.8438510400000006</v>
          </cell>
          <cell r="M23">
            <v>831197.02080000006</v>
          </cell>
          <cell r="N23">
            <v>13.853283680000001</v>
          </cell>
          <cell r="Q23">
            <v>644449.10715000005</v>
          </cell>
          <cell r="R23">
            <v>23.016039541071432</v>
          </cell>
          <cell r="U23">
            <v>1475646.1279500001</v>
          </cell>
          <cell r="V23">
            <v>16.76870599943182</v>
          </cell>
        </row>
        <row r="25">
          <cell r="B25" t="str">
            <v>Costi commerciali</v>
          </cell>
          <cell r="E25">
            <v>383565.69816626445</v>
          </cell>
          <cell r="F25">
            <v>9.5891424541566117</v>
          </cell>
          <cell r="G25">
            <v>46394.185141408052</v>
          </cell>
          <cell r="H25">
            <v>9.2788370282816093</v>
          </cell>
          <cell r="I25">
            <v>74595.294256408059</v>
          </cell>
          <cell r="J25">
            <v>4.9730196170938701</v>
          </cell>
          <cell r="K25">
            <v>120989.4793978161</v>
          </cell>
          <cell r="L25">
            <v>6.0494739698908049</v>
          </cell>
          <cell r="M25">
            <v>542055.17756408057</v>
          </cell>
          <cell r="N25">
            <v>9.0342529594013428</v>
          </cell>
          <cell r="Q25">
            <v>5175</v>
          </cell>
          <cell r="R25">
            <v>0.18482142857142858</v>
          </cell>
          <cell r="U25">
            <v>547230.17756408057</v>
          </cell>
          <cell r="V25">
            <v>6.2185247450463699</v>
          </cell>
        </row>
        <row r="27">
          <cell r="C27" t="str">
            <v>Provvigioni agenti</v>
          </cell>
          <cell r="E27">
            <v>99520</v>
          </cell>
          <cell r="F27">
            <v>2.488</v>
          </cell>
          <cell r="G27">
            <v>7245</v>
          </cell>
          <cell r="H27">
            <v>1.4489999999999998</v>
          </cell>
          <cell r="I27">
            <v>6412.5</v>
          </cell>
          <cell r="J27">
            <v>0.42749999999999999</v>
          </cell>
          <cell r="K27">
            <v>13657.5</v>
          </cell>
          <cell r="L27">
            <v>0.68287500000000001</v>
          </cell>
          <cell r="M27">
            <v>113177.5</v>
          </cell>
          <cell r="N27">
            <v>1.8862916666666667</v>
          </cell>
          <cell r="Q27">
            <v>5175</v>
          </cell>
          <cell r="R27">
            <v>0.18482142857142858</v>
          </cell>
          <cell r="U27">
            <v>118352.5</v>
          </cell>
          <cell r="V27">
            <v>1.3449147727272728</v>
          </cell>
        </row>
        <row r="28">
          <cell r="C28" t="str">
            <v>Trasporti di vendita</v>
          </cell>
          <cell r="E28">
            <v>1000</v>
          </cell>
          <cell r="F28">
            <v>2.5000000000000001E-2</v>
          </cell>
          <cell r="H28">
            <v>0</v>
          </cell>
          <cell r="J28">
            <v>0</v>
          </cell>
          <cell r="K28">
            <v>0</v>
          </cell>
          <cell r="L28">
            <v>0</v>
          </cell>
          <cell r="M28">
            <v>1000</v>
          </cell>
          <cell r="N28">
            <v>1.6666666666666666E-2</v>
          </cell>
          <cell r="Q28">
            <v>0</v>
          </cell>
          <cell r="R28">
            <v>0</v>
          </cell>
          <cell r="U28">
            <v>1000</v>
          </cell>
          <cell r="V28">
            <v>1.1363636363636364E-2</v>
          </cell>
        </row>
        <row r="29">
          <cell r="C29" t="str">
            <v>Personale commerciale</v>
          </cell>
          <cell r="E29">
            <v>59535</v>
          </cell>
          <cell r="F29">
            <v>1.488375</v>
          </cell>
          <cell r="G29">
            <v>11780</v>
          </cell>
          <cell r="H29">
            <v>2.3560000000000003</v>
          </cell>
          <cell r="I29">
            <v>11780</v>
          </cell>
          <cell r="J29">
            <v>0.78533333333333333</v>
          </cell>
          <cell r="K29">
            <v>23560</v>
          </cell>
          <cell r="L29">
            <v>1.1780000000000002</v>
          </cell>
          <cell r="M29">
            <v>83095</v>
          </cell>
          <cell r="N29">
            <v>1.3849166666666666</v>
          </cell>
          <cell r="Q29">
            <v>0</v>
          </cell>
          <cell r="R29">
            <v>0</v>
          </cell>
          <cell r="U29">
            <v>83095</v>
          </cell>
          <cell r="V29">
            <v>0.94426136363636359</v>
          </cell>
        </row>
        <row r="30">
          <cell r="C30" t="str">
            <v>Personale logistica</v>
          </cell>
          <cell r="E30">
            <v>78306.808474999998</v>
          </cell>
          <cell r="F30">
            <v>1.957670211875</v>
          </cell>
          <cell r="G30">
            <v>9218.6989299999987</v>
          </cell>
          <cell r="H30">
            <v>1.8437397859999995</v>
          </cell>
          <cell r="I30">
            <v>38252.308044999998</v>
          </cell>
          <cell r="J30">
            <v>2.5501538696666666</v>
          </cell>
          <cell r="K30">
            <v>47471.006974999997</v>
          </cell>
          <cell r="L30">
            <v>2.3735503487499998</v>
          </cell>
          <cell r="M30">
            <v>125777.81544999999</v>
          </cell>
          <cell r="N30">
            <v>2.0962969241666669</v>
          </cell>
          <cell r="Q30">
            <v>0</v>
          </cell>
          <cell r="R30">
            <v>0</v>
          </cell>
          <cell r="U30">
            <v>125777.81544999999</v>
          </cell>
          <cell r="V30">
            <v>1.4292933573863635</v>
          </cell>
        </row>
        <row r="31">
          <cell r="C31" t="str">
            <v>Gestione automezzi</v>
          </cell>
          <cell r="E31">
            <v>145203.88969126443</v>
          </cell>
          <cell r="F31">
            <v>3.6300972422816109</v>
          </cell>
          <cell r="G31">
            <v>18150.486211408053</v>
          </cell>
          <cell r="H31">
            <v>3.6300972422816109</v>
          </cell>
          <cell r="I31">
            <v>18150.486211408053</v>
          </cell>
          <cell r="J31">
            <v>1.2100324140938703</v>
          </cell>
          <cell r="K31">
            <v>36300.972422816107</v>
          </cell>
          <cell r="L31">
            <v>1.8150486211408055</v>
          </cell>
          <cell r="M31">
            <v>181504.86211408052</v>
          </cell>
          <cell r="N31">
            <v>3.0250810352346753</v>
          </cell>
          <cell r="Q31">
            <v>0</v>
          </cell>
          <cell r="R31">
            <v>0</v>
          </cell>
          <cell r="U31">
            <v>181504.86211408052</v>
          </cell>
          <cell r="V31">
            <v>2.0625552512963696</v>
          </cell>
        </row>
        <row r="32">
          <cell r="C32" t="str">
            <v>Pubblicità e propaganda</v>
          </cell>
          <cell r="F32">
            <v>0</v>
          </cell>
          <cell r="H32">
            <v>0</v>
          </cell>
          <cell r="I32">
            <v>0</v>
          </cell>
          <cell r="J32">
            <v>0</v>
          </cell>
          <cell r="K32">
            <v>0</v>
          </cell>
          <cell r="L32">
            <v>0</v>
          </cell>
          <cell r="M32">
            <v>37500</v>
          </cell>
          <cell r="N32">
            <v>0.625</v>
          </cell>
          <cell r="Q32">
            <v>0</v>
          </cell>
          <cell r="R32">
            <v>0</v>
          </cell>
          <cell r="U32">
            <v>37500</v>
          </cell>
          <cell r="V32">
            <v>0.42613636363636359</v>
          </cell>
        </row>
        <row r="34">
          <cell r="D34" t="str">
            <v>Margine commerciale</v>
          </cell>
          <cell r="E34">
            <v>270754.30183373555</v>
          </cell>
          <cell r="F34">
            <v>6.7688575458433888</v>
          </cell>
          <cell r="G34">
            <v>40142.214018591949</v>
          </cell>
          <cell r="H34">
            <v>8.0284428037183897</v>
          </cell>
          <cell r="I34">
            <v>15745.327383591968</v>
          </cell>
          <cell r="J34">
            <v>1.0496884922394645</v>
          </cell>
          <cell r="K34">
            <v>55887.541402183895</v>
          </cell>
          <cell r="L34">
            <v>2.7943770701091948</v>
          </cell>
          <cell r="M34">
            <v>289141.84323591948</v>
          </cell>
          <cell r="N34">
            <v>4.8190307205986587</v>
          </cell>
          <cell r="Q34">
            <v>639274.10715000005</v>
          </cell>
          <cell r="R34">
            <v>22.8312181125</v>
          </cell>
          <cell r="U34">
            <v>928415.95038591954</v>
          </cell>
          <cell r="V34">
            <v>10.55018125438545</v>
          </cell>
        </row>
        <row r="37">
          <cell r="A37" t="str">
            <v>Spese generali &amp; Amministrative</v>
          </cell>
          <cell r="M37">
            <v>256313.83530923779</v>
          </cell>
          <cell r="N37">
            <v>4.2718972551539638</v>
          </cell>
          <cell r="Q37">
            <v>94568.488626363629</v>
          </cell>
          <cell r="R37">
            <v>3.3774460223701293</v>
          </cell>
          <cell r="U37">
            <v>350882.32393560139</v>
          </cell>
          <cell r="V37">
            <v>3.9872991356318339</v>
          </cell>
        </row>
        <row r="39">
          <cell r="C39" t="str">
            <v>Personale amministrativo</v>
          </cell>
          <cell r="M39">
            <v>78474.958309999987</v>
          </cell>
          <cell r="N39">
            <v>1.3079159718333333</v>
          </cell>
          <cell r="Q39">
            <v>33632.124989999997</v>
          </cell>
          <cell r="R39">
            <v>1.2011473210714285</v>
          </cell>
          <cell r="U39">
            <v>112107.08329999998</v>
          </cell>
          <cell r="V39">
            <v>1.2739441284090907</v>
          </cell>
        </row>
        <row r="40">
          <cell r="C40" t="str">
            <v>Assicurazioni</v>
          </cell>
          <cell r="M40">
            <v>0</v>
          </cell>
          <cell r="N40">
            <v>0</v>
          </cell>
          <cell r="Q40">
            <v>5700</v>
          </cell>
          <cell r="R40">
            <v>0.20357142857142857</v>
          </cell>
          <cell r="U40">
            <v>5700</v>
          </cell>
          <cell r="V40">
            <v>6.4772727272727273E-2</v>
          </cell>
        </row>
        <row r="41">
          <cell r="C41" t="str">
            <v>Consulenze e collaborazioni</v>
          </cell>
          <cell r="M41">
            <v>41250</v>
          </cell>
          <cell r="N41">
            <v>0.6875</v>
          </cell>
          <cell r="Q41">
            <v>19250</v>
          </cell>
          <cell r="R41">
            <v>0.6875</v>
          </cell>
          <cell r="U41">
            <v>60500</v>
          </cell>
          <cell r="V41">
            <v>0.6875</v>
          </cell>
        </row>
        <row r="42">
          <cell r="C42" t="str">
            <v>Manutenzioni</v>
          </cell>
          <cell r="M42">
            <v>14300</v>
          </cell>
          <cell r="N42">
            <v>0.23833333333333331</v>
          </cell>
          <cell r="Q42">
            <v>0</v>
          </cell>
          <cell r="R42">
            <v>0</v>
          </cell>
          <cell r="U42">
            <v>14300</v>
          </cell>
          <cell r="V42">
            <v>0.16250000000000001</v>
          </cell>
        </row>
        <row r="43">
          <cell r="C43" t="str">
            <v>Ammortamenti</v>
          </cell>
          <cell r="M43">
            <v>16510</v>
          </cell>
          <cell r="N43">
            <v>0.27516666666666667</v>
          </cell>
          <cell r="Q43">
            <v>0</v>
          </cell>
          <cell r="R43">
            <v>0</v>
          </cell>
          <cell r="U43">
            <v>16510</v>
          </cell>
          <cell r="V43">
            <v>0.18761363636363637</v>
          </cell>
        </row>
        <row r="44">
          <cell r="C44" t="str">
            <v>Organi sociali</v>
          </cell>
          <cell r="M44">
            <v>10636.363636363636</v>
          </cell>
          <cell r="N44">
            <v>0.17727272727272725</v>
          </cell>
          <cell r="Q44">
            <v>4963.636363636364</v>
          </cell>
          <cell r="R44">
            <v>0.17727272727272728</v>
          </cell>
          <cell r="U44">
            <v>15600</v>
          </cell>
          <cell r="V44">
            <v>0.17727272727272728</v>
          </cell>
        </row>
        <row r="45">
          <cell r="C45" t="str">
            <v>Gestione autovetture</v>
          </cell>
          <cell r="M45">
            <v>10909.090909090908</v>
          </cell>
          <cell r="N45">
            <v>0.1818181818181818</v>
          </cell>
          <cell r="Q45">
            <v>5090.909090909091</v>
          </cell>
          <cell r="R45">
            <v>0.18181818181818182</v>
          </cell>
          <cell r="U45">
            <v>16000</v>
          </cell>
          <cell r="V45">
            <v>0.18181818181818182</v>
          </cell>
        </row>
        <row r="47">
          <cell r="C47" t="str">
            <v>Spese generali diverse</v>
          </cell>
        </row>
        <row r="48">
          <cell r="D48" t="str">
            <v>Spese varie</v>
          </cell>
          <cell r="M48">
            <v>7665.2406356014135</v>
          </cell>
          <cell r="N48">
            <v>0.12775401059335689</v>
          </cell>
          <cell r="Q48">
            <v>0</v>
          </cell>
          <cell r="R48">
            <v>0</v>
          </cell>
          <cell r="U48">
            <v>7665.2406356014135</v>
          </cell>
          <cell r="V48">
            <v>8.7105007222743336E-2</v>
          </cell>
        </row>
        <row r="49">
          <cell r="D49" t="str">
            <v>Utenze</v>
          </cell>
          <cell r="M49">
            <v>17000</v>
          </cell>
          <cell r="N49">
            <v>0.28333333333333333</v>
          </cell>
          <cell r="Q49">
            <v>0</v>
          </cell>
          <cell r="R49">
            <v>0</v>
          </cell>
          <cell r="U49">
            <v>17000</v>
          </cell>
          <cell r="V49">
            <v>0.19318181818181818</v>
          </cell>
        </row>
        <row r="50">
          <cell r="D50" t="str">
            <v>Cancelleria</v>
          </cell>
          <cell r="M50">
            <v>3000</v>
          </cell>
          <cell r="N50">
            <v>0.05</v>
          </cell>
          <cell r="Q50">
            <v>0</v>
          </cell>
          <cell r="R50">
            <v>0</v>
          </cell>
          <cell r="U50">
            <v>3000</v>
          </cell>
          <cell r="V50">
            <v>3.4090909090909095E-2</v>
          </cell>
        </row>
        <row r="51">
          <cell r="D51" t="str">
            <v>Tasse</v>
          </cell>
          <cell r="M51">
            <v>8500</v>
          </cell>
          <cell r="N51">
            <v>0.14166666666666666</v>
          </cell>
          <cell r="Q51">
            <v>3500</v>
          </cell>
          <cell r="R51">
            <v>0.125</v>
          </cell>
          <cell r="U51">
            <v>12000</v>
          </cell>
          <cell r="V51">
            <v>0.13636363636363638</v>
          </cell>
        </row>
        <row r="52">
          <cell r="D52" t="str">
            <v>Contributi associativi</v>
          </cell>
          <cell r="M52">
            <v>10568.181818181818</v>
          </cell>
          <cell r="N52">
            <v>0.17613636363636365</v>
          </cell>
          <cell r="Q52">
            <v>4931.818181818182</v>
          </cell>
          <cell r="R52">
            <v>0.17613636363636365</v>
          </cell>
          <cell r="U52">
            <v>15500</v>
          </cell>
          <cell r="V52">
            <v>0.17613636363636365</v>
          </cell>
        </row>
        <row r="53">
          <cell r="D53" t="str">
            <v>Spese rappresentanza</v>
          </cell>
          <cell r="M53">
            <v>13636.363636363636</v>
          </cell>
          <cell r="N53">
            <v>0.22727272727272727</v>
          </cell>
          <cell r="Q53">
            <v>6363.636363636364</v>
          </cell>
          <cell r="R53">
            <v>0.22727272727272729</v>
          </cell>
          <cell r="U53">
            <v>20000</v>
          </cell>
          <cell r="V53">
            <v>0.22727272727272727</v>
          </cell>
        </row>
        <row r="54">
          <cell r="D54" t="str">
            <v>Viaggi e trasferte</v>
          </cell>
          <cell r="M54">
            <v>23863.63636363636</v>
          </cell>
          <cell r="N54">
            <v>0.39772727272727271</v>
          </cell>
          <cell r="Q54">
            <v>11136.363636363636</v>
          </cell>
          <cell r="R54">
            <v>0.39772727272727271</v>
          </cell>
          <cell r="U54">
            <v>35000</v>
          </cell>
          <cell r="V54">
            <v>0.39772727272727271</v>
          </cell>
        </row>
        <row r="56">
          <cell r="D56" t="str">
            <v>Margine operativo</v>
          </cell>
          <cell r="M56">
            <v>32828.00792668169</v>
          </cell>
          <cell r="N56">
            <v>0.54713346544469488</v>
          </cell>
          <cell r="Q56">
            <v>544705.61852363637</v>
          </cell>
          <cell r="R56">
            <v>19.453772090129871</v>
          </cell>
          <cell r="U56">
            <v>577533.62645031814</v>
          </cell>
          <cell r="V56">
            <v>6.5628821187536159</v>
          </cell>
        </row>
        <row r="58">
          <cell r="C58" t="str">
            <v>Oneri finanziari</v>
          </cell>
          <cell r="M58">
            <v>-254632.3</v>
          </cell>
          <cell r="N58">
            <v>-4.2438716666666672</v>
          </cell>
          <cell r="Q58">
            <v>-29353</v>
          </cell>
          <cell r="R58">
            <v>-1.0483214285714284</v>
          </cell>
          <cell r="U58">
            <v>-283985.3</v>
          </cell>
          <cell r="V58">
            <v>-3.2271056818181822</v>
          </cell>
        </row>
        <row r="59">
          <cell r="D59" t="str">
            <v>Interessi su c/c bancari</v>
          </cell>
          <cell r="M59">
            <v>-247232.3</v>
          </cell>
          <cell r="N59">
            <v>-4.1205383333333332</v>
          </cell>
          <cell r="R59">
            <v>0</v>
          </cell>
          <cell r="U59">
            <v>-247232.3</v>
          </cell>
          <cell r="V59">
            <v>-2.8094579545454543</v>
          </cell>
        </row>
        <row r="60">
          <cell r="D60" t="str">
            <v>Interessi su mutui e finanziamenti</v>
          </cell>
          <cell r="M60">
            <v>-29400</v>
          </cell>
          <cell r="N60">
            <v>-0.49</v>
          </cell>
          <cell r="Q60">
            <v>-29353</v>
          </cell>
          <cell r="R60">
            <v>-1.0483214285714284</v>
          </cell>
          <cell r="U60">
            <v>-58753</v>
          </cell>
          <cell r="V60">
            <v>-0.66764772727272725</v>
          </cell>
        </row>
        <row r="61">
          <cell r="C61" t="str">
            <v>Proventi finanziari</v>
          </cell>
          <cell r="M61">
            <v>22000</v>
          </cell>
          <cell r="N61">
            <v>0.36666666666666664</v>
          </cell>
          <cell r="R61">
            <v>0</v>
          </cell>
          <cell r="U61">
            <v>22000</v>
          </cell>
          <cell r="V61">
            <v>0.25</v>
          </cell>
        </row>
        <row r="62">
          <cell r="A62" t="str">
            <v>Risultato ante gestione straordinaria ed imposte</v>
          </cell>
          <cell r="M62">
            <v>-221804.2920733183</v>
          </cell>
          <cell r="N62">
            <v>-3.6967382012219718</v>
          </cell>
          <cell r="Q62">
            <v>515352.61852363637</v>
          </cell>
          <cell r="R62">
            <v>18.405450661558444</v>
          </cell>
          <cell r="U62">
            <v>293548.32645031816</v>
          </cell>
          <cell r="V62">
            <v>3.3357764369354337</v>
          </cell>
        </row>
        <row r="64">
          <cell r="C64" t="str">
            <v>Oneri straodinari</v>
          </cell>
          <cell r="N64">
            <v>0</v>
          </cell>
          <cell r="R64">
            <v>0</v>
          </cell>
          <cell r="V64">
            <v>0</v>
          </cell>
        </row>
        <row r="65">
          <cell r="C65" t="str">
            <v>Proventi straordinari</v>
          </cell>
          <cell r="N65">
            <v>0</v>
          </cell>
          <cell r="R65">
            <v>0</v>
          </cell>
          <cell r="V65">
            <v>0</v>
          </cell>
        </row>
        <row r="67">
          <cell r="A67" t="str">
            <v>Risultato ante imposte</v>
          </cell>
          <cell r="M67">
            <v>-221804.2920733183</v>
          </cell>
          <cell r="N67">
            <v>-3.6967382012219718</v>
          </cell>
          <cell r="Q67">
            <v>515352.61852363637</v>
          </cell>
          <cell r="R67">
            <v>18.405450661558444</v>
          </cell>
          <cell r="U67">
            <v>293548.32645031816</v>
          </cell>
          <cell r="V67">
            <v>3.3357764369354337</v>
          </cell>
        </row>
        <row r="69">
          <cell r="C69" t="str">
            <v>Imposte sul reddito</v>
          </cell>
          <cell r="M69">
            <v>20999.999999999996</v>
          </cell>
          <cell r="N69">
            <v>0.34999999999999992</v>
          </cell>
          <cell r="Q69">
            <v>90525.789773837489</v>
          </cell>
          <cell r="R69">
            <v>3.233063920494196</v>
          </cell>
          <cell r="U69">
            <v>111525.78977383749</v>
          </cell>
          <cell r="V69">
            <v>1.2673385201572442</v>
          </cell>
        </row>
        <row r="70">
          <cell r="D70" t="str">
            <v>Risultato di gestione</v>
          </cell>
          <cell r="M70">
            <v>-242804.2920733183</v>
          </cell>
          <cell r="N70">
            <v>-4.046738201221971</v>
          </cell>
          <cell r="Q70">
            <v>424826.82874979888</v>
          </cell>
          <cell r="R70">
            <v>15.172386741064244</v>
          </cell>
          <cell r="U70">
            <v>182022.53667648067</v>
          </cell>
          <cell r="V70">
            <v>2.0684379167781897</v>
          </cell>
        </row>
        <row r="72">
          <cell r="W72" t="str">
            <v>VETROMED S.r.l.</v>
          </cell>
        </row>
        <row r="73">
          <cell r="W73" t="str">
            <v>Budget 2004</v>
          </cell>
        </row>
        <row r="74">
          <cell r="W74" t="str">
            <v>Ipotesi di base</v>
          </cell>
        </row>
        <row r="75">
          <cell r="AG75" t="str">
            <v>VETROCAMERA</v>
          </cell>
        </row>
        <row r="76">
          <cell r="W76" t="str">
            <v>DESCRIZIONE</v>
          </cell>
          <cell r="AA76" t="str">
            <v>SFUSO</v>
          </cell>
          <cell r="AC76" t="str">
            <v>c/lavorazione
 SATINATO</v>
          </cell>
          <cell r="AE76" t="str">
            <v>LAVORAZIONI</v>
          </cell>
        </row>
        <row r="79">
          <cell r="X79" t="str">
            <v>Fatturato</v>
          </cell>
          <cell r="AA79">
            <v>4000000</v>
          </cell>
          <cell r="AC79">
            <v>2800000</v>
          </cell>
          <cell r="AE79">
            <v>500000</v>
          </cell>
          <cell r="AG79">
            <v>1500000</v>
          </cell>
        </row>
        <row r="81">
          <cell r="X81" t="str">
            <v>Margine lordo vendite</v>
          </cell>
          <cell r="AA81">
            <v>17</v>
          </cell>
          <cell r="AB81" t="str">
            <v>%</v>
          </cell>
          <cell r="AC81">
            <v>50</v>
          </cell>
          <cell r="AD81" t="str">
            <v>%</v>
          </cell>
          <cell r="AE81">
            <v>45</v>
          </cell>
          <cell r="AF81" t="str">
            <v>%</v>
          </cell>
          <cell r="AG81">
            <v>35</v>
          </cell>
          <cell r="AH81" t="str">
            <v>%</v>
          </cell>
        </row>
        <row r="83">
          <cell r="X83" t="str">
            <v>Fatturato agenti</v>
          </cell>
          <cell r="AA83">
            <v>92.75</v>
          </cell>
          <cell r="AB83" t="str">
            <v>%</v>
          </cell>
          <cell r="AC83">
            <v>7.5</v>
          </cell>
          <cell r="AD83" t="str">
            <v>%</v>
          </cell>
          <cell r="AE83">
            <v>70.8</v>
          </cell>
          <cell r="AF83" t="str">
            <v>%</v>
          </cell>
          <cell r="AG83">
            <v>19.75</v>
          </cell>
          <cell r="AH83" t="str">
            <v>%</v>
          </cell>
        </row>
        <row r="85">
          <cell r="X85" t="str">
            <v>Provvigioni e premi agenti</v>
          </cell>
          <cell r="AA85">
            <v>2.4339622641509435</v>
          </cell>
          <cell r="AB85" t="str">
            <v>%</v>
          </cell>
          <cell r="AC85">
            <v>2.4642857142857144</v>
          </cell>
          <cell r="AD85" t="str">
            <v>%</v>
          </cell>
          <cell r="AE85">
            <v>2.0466101694915255</v>
          </cell>
          <cell r="AF85" t="str">
            <v>%</v>
          </cell>
          <cell r="AG85">
            <v>2.1645569620253164</v>
          </cell>
          <cell r="AH85" t="str">
            <v>%</v>
          </cell>
        </row>
        <row r="87">
          <cell r="X87" t="str">
            <v>Ripartizione Costi fissi impianto di produzione</v>
          </cell>
          <cell r="AB87" t="str">
            <v>%</v>
          </cell>
          <cell r="AD87" t="str">
            <v>%</v>
          </cell>
          <cell r="AE87">
            <v>30</v>
          </cell>
          <cell r="AF87" t="str">
            <v>%</v>
          </cell>
          <cell r="AG87">
            <v>70</v>
          </cell>
          <cell r="AH87" t="str">
            <v>%</v>
          </cell>
        </row>
        <row r="89">
          <cell r="X89" t="str">
            <v>Trasporti</v>
          </cell>
          <cell r="AB89" t="str">
            <v>%</v>
          </cell>
          <cell r="AC89">
            <v>0</v>
          </cell>
          <cell r="AD89" t="str">
            <v>%</v>
          </cell>
        </row>
        <row r="91">
          <cell r="X91" t="str">
            <v>Materiali di consumo</v>
          </cell>
          <cell r="AC91">
            <v>8</v>
          </cell>
          <cell r="AD91" t="str">
            <v>%</v>
          </cell>
          <cell r="AE91">
            <v>5</v>
          </cell>
          <cell r="AF91" t="str">
            <v>%</v>
          </cell>
          <cell r="AG91">
            <v>7</v>
          </cell>
          <cell r="AH91" t="str">
            <v>%</v>
          </cell>
        </row>
        <row r="93">
          <cell r="X93" t="str">
            <v>Ripartizione
Gestione automezzi</v>
          </cell>
          <cell r="AA93">
            <v>80</v>
          </cell>
          <cell r="AB93" t="str">
            <v>%</v>
          </cell>
          <cell r="AD93" t="str">
            <v>%</v>
          </cell>
          <cell r="AE93">
            <v>10</v>
          </cell>
          <cell r="AF93" t="str">
            <v>%</v>
          </cell>
          <cell r="AG93">
            <v>10</v>
          </cell>
          <cell r="AH93" t="str">
            <v>%</v>
          </cell>
        </row>
        <row r="95">
          <cell r="X95" t="str">
            <v>Consumi industriali</v>
          </cell>
          <cell r="AC95">
            <v>1</v>
          </cell>
          <cell r="AD95" t="str">
            <v>%</v>
          </cell>
          <cell r="AE95">
            <v>1</v>
          </cell>
          <cell r="AF95" t="str">
            <v>%</v>
          </cell>
          <cell r="AG95">
            <v>1</v>
          </cell>
          <cell r="AH95" t="str">
            <v>%</v>
          </cell>
        </row>
        <row r="98">
          <cell r="X98" t="str">
            <v>Oneri finanziari su c/c</v>
          </cell>
          <cell r="AA98">
            <v>2.5</v>
          </cell>
          <cell r="AB98" t="str">
            <v>%</v>
          </cell>
        </row>
        <row r="100">
          <cell r="X100" t="str">
            <v>Proventi finanziari</v>
          </cell>
          <cell r="AA100">
            <v>0.25</v>
          </cell>
          <cell r="AB100" t="str">
            <v>%</v>
          </cell>
        </row>
        <row r="102">
          <cell r="X102" t="str">
            <v>Imposte sul reddito</v>
          </cell>
        </row>
        <row r="103">
          <cell r="X103" t="str">
            <v>-</v>
          </cell>
          <cell r="Y103" t="str">
            <v>IRAP</v>
          </cell>
          <cell r="AA103">
            <v>0.35</v>
          </cell>
          <cell r="AB103" t="str">
            <v>%</v>
          </cell>
        </row>
        <row r="104">
          <cell r="X104" t="str">
            <v>-</v>
          </cell>
          <cell r="Y104" t="str">
            <v>IRES</v>
          </cell>
          <cell r="AA104">
            <v>27.5</v>
          </cell>
          <cell r="AB104" t="str">
            <v>%</v>
          </cell>
        </row>
        <row r="107">
          <cell r="X107" t="str">
            <v>Revisioni budget</v>
          </cell>
          <cell r="AE107" t="str">
            <v>I</v>
          </cell>
        </row>
        <row r="109">
          <cell r="Y109" t="str">
            <v>Ricavi di vendita</v>
          </cell>
        </row>
        <row r="110">
          <cell r="Z110" t="str">
            <v>Sfuso</v>
          </cell>
        </row>
        <row r="111">
          <cell r="Z111" t="str">
            <v>Satinato</v>
          </cell>
        </row>
        <row r="112">
          <cell r="Z112" t="str">
            <v>Lavorazioni</v>
          </cell>
        </row>
        <row r="113">
          <cell r="Z113" t="str">
            <v>Vetro camera</v>
          </cell>
          <cell r="AC113">
            <v>2000</v>
          </cell>
          <cell r="AE113">
            <v>1500</v>
          </cell>
        </row>
        <row r="114">
          <cell r="Z114" t="str">
            <v>Totale</v>
          </cell>
          <cell r="AA114" t="str">
            <v>Euro</v>
          </cell>
        </row>
        <row r="116">
          <cell r="Y116" t="str">
            <v>Trasporti di vendita</v>
          </cell>
        </row>
        <row r="117">
          <cell r="Z117" t="str">
            <v>Satinato</v>
          </cell>
          <cell r="AA117" t="str">
            <v>%</v>
          </cell>
        </row>
        <row r="119">
          <cell r="Y119" t="str">
            <v>Oneri finanziari su c/c</v>
          </cell>
          <cell r="AA119" t="str">
            <v>%</v>
          </cell>
        </row>
        <row r="122">
          <cell r="Y122" t="str">
            <v>Provvigioni e premi</v>
          </cell>
          <cell r="AA122" t="str">
            <v>Euro</v>
          </cell>
        </row>
        <row r="123">
          <cell r="Z123" t="str">
            <v>(no premi)</v>
          </cell>
        </row>
        <row r="125">
          <cell r="Y125" t="str">
            <v>Revisione spese generali</v>
          </cell>
        </row>
        <row r="126">
          <cell r="Z126" t="str">
            <v>Consulenze</v>
          </cell>
          <cell r="AA126" t="str">
            <v>Euro</v>
          </cell>
        </row>
        <row r="127">
          <cell r="Z127" t="str">
            <v>Cancelleria e stampati</v>
          </cell>
          <cell r="AA127" t="str">
            <v>Euro</v>
          </cell>
        </row>
        <row r="128">
          <cell r="Z128" t="str">
            <v>Compensi sindaci</v>
          </cell>
          <cell r="AA128" t="str">
            <v>Euro</v>
          </cell>
        </row>
        <row r="129">
          <cell r="Z129" t="str">
            <v>Manutenzioni e assistenza</v>
          </cell>
          <cell r="AA129" t="str">
            <v>Euro</v>
          </cell>
        </row>
        <row r="164">
          <cell r="AI164" t="str">
            <v>VETROMED S.r.l.</v>
          </cell>
        </row>
        <row r="165">
          <cell r="AI165" t="str">
            <v>Budget 2004</v>
          </cell>
        </row>
        <row r="166">
          <cell r="AI166" t="str">
            <v>Serie movimenti mensili previsti</v>
          </cell>
        </row>
        <row r="167">
          <cell r="AJ167" t="str">
            <v>2004</v>
          </cell>
        </row>
        <row r="168">
          <cell r="AI168" t="str">
            <v>Linee di Prodotto</v>
          </cell>
          <cell r="AJ168" t="str">
            <v>Gen</v>
          </cell>
          <cell r="AK168" t="str">
            <v>Feb</v>
          </cell>
          <cell r="AL168" t="str">
            <v>Mar</v>
          </cell>
          <cell r="AM168" t="str">
            <v>Apr</v>
          </cell>
          <cell r="AN168" t="str">
            <v>Mag</v>
          </cell>
          <cell r="AO168" t="str">
            <v>Giu</v>
          </cell>
          <cell r="AP168" t="str">
            <v>Lug</v>
          </cell>
          <cell r="AQ168" t="str">
            <v>Ago</v>
          </cell>
          <cell r="AR168" t="str">
            <v>Set</v>
          </cell>
          <cell r="AS168" t="str">
            <v>Ott</v>
          </cell>
          <cell r="AT168" t="str">
            <v>Nov</v>
          </cell>
          <cell r="AU168" t="str">
            <v>Dic</v>
          </cell>
          <cell r="AV168" t="str">
            <v>Totale</v>
          </cell>
        </row>
        <row r="169">
          <cell r="AI169" t="str">
            <v>Sfuso</v>
          </cell>
          <cell r="AJ169">
            <v>353950.1544799176</v>
          </cell>
          <cell r="AK169">
            <v>265205.3553038105</v>
          </cell>
          <cell r="AL169">
            <v>431225.54067971167</v>
          </cell>
          <cell r="AM169">
            <v>327744.59320288355</v>
          </cell>
          <cell r="AN169">
            <v>187270.85478887742</v>
          </cell>
          <cell r="AO169">
            <v>369104.01647785789</v>
          </cell>
          <cell r="AP169">
            <v>294129.763130793</v>
          </cell>
          <cell r="AQ169">
            <v>244696.1894953656</v>
          </cell>
          <cell r="AR169">
            <v>399588.0535530381</v>
          </cell>
          <cell r="AS169">
            <v>338619.97940267762</v>
          </cell>
          <cell r="AT169">
            <v>453964.98455200822</v>
          </cell>
          <cell r="AU169">
            <v>334500.5149330587</v>
          </cell>
          <cell r="AV169">
            <v>4000000</v>
          </cell>
        </row>
        <row r="170">
          <cell r="AI170" t="str">
            <v>Satinato</v>
          </cell>
          <cell r="AJ170">
            <v>180257.51072961371</v>
          </cell>
          <cell r="AK170">
            <v>240343.34763948497</v>
          </cell>
          <cell r="AL170">
            <v>276394.84978540771</v>
          </cell>
          <cell r="AM170">
            <v>264377.68240343349</v>
          </cell>
          <cell r="AN170">
            <v>252360.5150214592</v>
          </cell>
          <cell r="AO170">
            <v>252360.5150214592</v>
          </cell>
          <cell r="AP170">
            <v>264377.68240343349</v>
          </cell>
          <cell r="AQ170">
            <v>120171.67381974249</v>
          </cell>
          <cell r="AR170">
            <v>264377.68240343349</v>
          </cell>
          <cell r="AS170">
            <v>252360.5150214592</v>
          </cell>
          <cell r="AT170">
            <v>252360.5150214592</v>
          </cell>
          <cell r="AU170">
            <v>180257.51072961371</v>
          </cell>
          <cell r="AV170">
            <v>2799999.9999999995</v>
          </cell>
        </row>
        <row r="171">
          <cell r="AI171" t="str">
            <v>Lavorazioni</v>
          </cell>
          <cell r="AJ171">
            <v>23203.563714902808</v>
          </cell>
          <cell r="AK171">
            <v>43751.079913606911</v>
          </cell>
          <cell r="AL171">
            <v>41036.717062634991</v>
          </cell>
          <cell r="AM171">
            <v>54535.63714902808</v>
          </cell>
          <cell r="AN171">
            <v>41576.673866090714</v>
          </cell>
          <cell r="AO171">
            <v>38336.933045356367</v>
          </cell>
          <cell r="AP171">
            <v>98812.09503239741</v>
          </cell>
          <cell r="AQ171">
            <v>4319.6544276457889</v>
          </cell>
          <cell r="AR171">
            <v>37796.976241900651</v>
          </cell>
          <cell r="AS171">
            <v>38336.933045356367</v>
          </cell>
          <cell r="AT171">
            <v>36177.105831533474</v>
          </cell>
          <cell r="AU171">
            <v>42116.630669546437</v>
          </cell>
          <cell r="AV171">
            <v>500000</v>
          </cell>
        </row>
        <row r="172">
          <cell r="AI172" t="str">
            <v>Vetrocamera</v>
          </cell>
          <cell r="AJ172">
            <v>126209.10384068277</v>
          </cell>
          <cell r="AK172">
            <v>171230.44096728307</v>
          </cell>
          <cell r="AL172">
            <v>113086.77098150781</v>
          </cell>
          <cell r="AM172">
            <v>128662.87339971552</v>
          </cell>
          <cell r="AN172">
            <v>158311.27596617263</v>
          </cell>
          <cell r="AO172">
            <v>152471.92562315814</v>
          </cell>
          <cell r="AP172">
            <v>210865.42905330379</v>
          </cell>
          <cell r="AQ172">
            <v>77858.004573527563</v>
          </cell>
          <cell r="AR172">
            <v>142739.67505146717</v>
          </cell>
          <cell r="AS172">
            <v>163826.21795679757</v>
          </cell>
          <cell r="AT172">
            <v>301699.76772241923</v>
          </cell>
          <cell r="AU172">
            <v>253038.51486396458</v>
          </cell>
          <cell r="AV172">
            <v>2000000.0000000002</v>
          </cell>
        </row>
        <row r="173">
          <cell r="AI173" t="str">
            <v>Sub-totale</v>
          </cell>
          <cell r="AJ173">
            <v>149412.66755558559</v>
          </cell>
          <cell r="AK173">
            <v>214981.52088088996</v>
          </cell>
          <cell r="AL173">
            <v>154123.48804414281</v>
          </cell>
          <cell r="AM173">
            <v>183198.51054874359</v>
          </cell>
          <cell r="AN173">
            <v>199887.94983226334</v>
          </cell>
          <cell r="AO173">
            <v>190808.8586685145</v>
          </cell>
          <cell r="AP173">
            <v>309677.52408570121</v>
          </cell>
          <cell r="AQ173">
            <v>82177.65900117335</v>
          </cell>
          <cell r="AR173">
            <v>180536.65129336782</v>
          </cell>
          <cell r="AS173">
            <v>202163.15100215393</v>
          </cell>
          <cell r="AT173">
            <v>337876.87355395273</v>
          </cell>
          <cell r="AU173">
            <v>295155.14553351101</v>
          </cell>
          <cell r="AV173">
            <v>2500000</v>
          </cell>
        </row>
        <row r="174">
          <cell r="AI174" t="str">
            <v>TOTALE</v>
          </cell>
          <cell r="AJ174">
            <v>683620.33276511694</v>
          </cell>
          <cell r="AK174">
            <v>720530.22382418544</v>
          </cell>
          <cell r="AL174">
            <v>861743.87850926211</v>
          </cell>
          <cell r="AM174">
            <v>775320.78615506063</v>
          </cell>
          <cell r="AN174">
            <v>639519.3196425999</v>
          </cell>
          <cell r="AO174">
            <v>812273.39016783168</v>
          </cell>
          <cell r="AP174">
            <v>868184.9696199277</v>
          </cell>
          <cell r="AQ174">
            <v>447045.52231628145</v>
          </cell>
          <cell r="AR174">
            <v>844502.38724983949</v>
          </cell>
          <cell r="AS174">
            <v>793143.64542629081</v>
          </cell>
          <cell r="AT174">
            <v>1044202.3731274201</v>
          </cell>
          <cell r="AU174">
            <v>809913.17119618342</v>
          </cell>
          <cell r="AV174">
            <v>9300000</v>
          </cell>
        </row>
        <row r="176">
          <cell r="AJ176" t="str">
            <v>Progessivi</v>
          </cell>
        </row>
        <row r="177">
          <cell r="AI177" t="str">
            <v>Linee di Prodotto</v>
          </cell>
          <cell r="AJ177" t="str">
            <v>Gen</v>
          </cell>
          <cell r="AK177" t="str">
            <v>Feb</v>
          </cell>
          <cell r="AL177" t="str">
            <v>Mar</v>
          </cell>
          <cell r="AM177" t="str">
            <v>Apr</v>
          </cell>
          <cell r="AN177" t="str">
            <v>Mag</v>
          </cell>
          <cell r="AO177" t="str">
            <v>Giu</v>
          </cell>
          <cell r="AP177" t="str">
            <v>Lug</v>
          </cell>
          <cell r="AQ177" t="str">
            <v>Ago</v>
          </cell>
          <cell r="AR177" t="str">
            <v>Set</v>
          </cell>
          <cell r="AS177" t="str">
            <v>Ott</v>
          </cell>
          <cell r="AT177" t="str">
            <v>Nov</v>
          </cell>
          <cell r="AU177" t="str">
            <v>Dic</v>
          </cell>
        </row>
        <row r="178">
          <cell r="AI178" t="str">
            <v>Sfuso</v>
          </cell>
          <cell r="AJ178">
            <v>353950.1544799176</v>
          </cell>
          <cell r="AK178">
            <v>619155.50978372805</v>
          </cell>
          <cell r="AL178">
            <v>1050381.0504634397</v>
          </cell>
          <cell r="AM178">
            <v>1378125.6436663233</v>
          </cell>
          <cell r="AN178">
            <v>1565396.4984552008</v>
          </cell>
          <cell r="AO178">
            <v>1934500.5149330588</v>
          </cell>
          <cell r="AP178">
            <v>2228630.2780638519</v>
          </cell>
          <cell r="AQ178">
            <v>2473326.4675592175</v>
          </cell>
          <cell r="AR178">
            <v>2872914.5211122558</v>
          </cell>
          <cell r="AS178">
            <v>3211534.5005149334</v>
          </cell>
          <cell r="AT178">
            <v>3665499.4850669415</v>
          </cell>
          <cell r="AU178">
            <v>4000000</v>
          </cell>
        </row>
        <row r="179">
          <cell r="AI179" t="str">
            <v>Satinato</v>
          </cell>
          <cell r="AJ179">
            <v>180257.51072961371</v>
          </cell>
          <cell r="AK179">
            <v>420600.85836909869</v>
          </cell>
          <cell r="AL179">
            <v>696995.7081545064</v>
          </cell>
          <cell r="AM179">
            <v>961373.39055793989</v>
          </cell>
          <cell r="AN179">
            <v>1213733.9055793991</v>
          </cell>
          <cell r="AO179">
            <v>1466094.4206008583</v>
          </cell>
          <cell r="AP179">
            <v>1730472.1030042917</v>
          </cell>
          <cell r="AQ179">
            <v>1850643.7768240341</v>
          </cell>
          <cell r="AR179">
            <v>2115021.4592274674</v>
          </cell>
          <cell r="AS179">
            <v>2367381.9742489266</v>
          </cell>
          <cell r="AT179">
            <v>2619742.4892703858</v>
          </cell>
          <cell r="AU179">
            <v>2799999.9999999995</v>
          </cell>
        </row>
        <row r="180">
          <cell r="AI180" t="str">
            <v>Lavorazioni</v>
          </cell>
          <cell r="AJ180">
            <v>23203.563714902808</v>
          </cell>
          <cell r="AK180">
            <v>66954.643628509715</v>
          </cell>
          <cell r="AL180">
            <v>107991.36069114471</v>
          </cell>
          <cell r="AM180">
            <v>162526.99784017279</v>
          </cell>
          <cell r="AN180">
            <v>204103.6717062635</v>
          </cell>
          <cell r="AO180">
            <v>242440.60475161986</v>
          </cell>
          <cell r="AP180">
            <v>341252.69978401728</v>
          </cell>
          <cell r="AQ180">
            <v>345572.35421166307</v>
          </cell>
          <cell r="AR180">
            <v>383369.33045356371</v>
          </cell>
          <cell r="AS180">
            <v>421706.26349892007</v>
          </cell>
          <cell r="AT180">
            <v>457883.36933045357</v>
          </cell>
          <cell r="AU180">
            <v>500000</v>
          </cell>
        </row>
        <row r="181">
          <cell r="AI181" t="str">
            <v>Vetrocamera</v>
          </cell>
          <cell r="AJ181">
            <v>126209.10384068277</v>
          </cell>
          <cell r="AK181">
            <v>297439.54480796587</v>
          </cell>
          <cell r="AL181">
            <v>410526.31578947371</v>
          </cell>
          <cell r="AM181">
            <v>539189.18918918923</v>
          </cell>
          <cell r="AN181">
            <v>697500.46515536192</v>
          </cell>
          <cell r="AO181">
            <v>849972.39077852003</v>
          </cell>
          <cell r="AP181">
            <v>1060837.8198318239</v>
          </cell>
          <cell r="AQ181">
            <v>1138695.8244053514</v>
          </cell>
          <cell r="AR181">
            <v>1281435.4994568187</v>
          </cell>
          <cell r="AS181">
            <v>1445261.7174136164</v>
          </cell>
          <cell r="AT181">
            <v>1746961.4851360356</v>
          </cell>
          <cell r="AU181">
            <v>2000000.0000000002</v>
          </cell>
        </row>
        <row r="182">
          <cell r="AI182" t="str">
            <v>Sub-totale</v>
          </cell>
          <cell r="AJ182">
            <v>149412.66755558559</v>
          </cell>
          <cell r="AK182">
            <v>364394.18843647558</v>
          </cell>
          <cell r="AL182">
            <v>518517.67648061842</v>
          </cell>
          <cell r="AM182">
            <v>701716.18702936196</v>
          </cell>
          <cell r="AN182">
            <v>901604.13686162536</v>
          </cell>
          <cell r="AO182">
            <v>1092412.9955301399</v>
          </cell>
          <cell r="AP182">
            <v>1402090.5196158411</v>
          </cell>
          <cell r="AQ182">
            <v>1484268.1786170145</v>
          </cell>
          <cell r="AR182">
            <v>1664804.8299103824</v>
          </cell>
          <cell r="AS182">
            <v>1866967.9809125364</v>
          </cell>
          <cell r="AT182">
            <v>2204844.8544664891</v>
          </cell>
          <cell r="AU182">
            <v>2500000</v>
          </cell>
        </row>
        <row r="183">
          <cell r="AI183" t="str">
            <v>TOTALE</v>
          </cell>
          <cell r="AJ183">
            <v>683620.33276511694</v>
          </cell>
          <cell r="AK183">
            <v>1404150.5565893024</v>
          </cell>
          <cell r="AL183">
            <v>2265894.4350985643</v>
          </cell>
          <cell r="AM183">
            <v>3041215.2212536251</v>
          </cell>
          <cell r="AN183">
            <v>3680734.5408962253</v>
          </cell>
          <cell r="AO183">
            <v>4493007.9310640572</v>
          </cell>
          <cell r="AP183">
            <v>5361192.9006839842</v>
          </cell>
          <cell r="AQ183">
            <v>5808238.4230002658</v>
          </cell>
          <cell r="AR183">
            <v>6652740.8102501053</v>
          </cell>
          <cell r="AS183">
            <v>7445884.4556763973</v>
          </cell>
          <cell r="AT183">
            <v>8490086.8288038168</v>
          </cell>
          <cell r="AU183">
            <v>9300000</v>
          </cell>
        </row>
        <row r="185">
          <cell r="AI185" t="str">
            <v>Trend</v>
          </cell>
          <cell r="AJ185" t="str">
            <v>Gen</v>
          </cell>
          <cell r="AK185" t="str">
            <v>Feb</v>
          </cell>
          <cell r="AL185" t="str">
            <v>Mar</v>
          </cell>
          <cell r="AM185" t="str">
            <v>Apr</v>
          </cell>
          <cell r="AN185" t="str">
            <v>Mag</v>
          </cell>
          <cell r="AO185" t="str">
            <v>Giu</v>
          </cell>
          <cell r="AP185" t="str">
            <v>Lug</v>
          </cell>
          <cell r="AQ185" t="str">
            <v>Ago</v>
          </cell>
          <cell r="AR185" t="str">
            <v>Set</v>
          </cell>
          <cell r="AS185" t="str">
            <v>Ott</v>
          </cell>
          <cell r="AT185" t="str">
            <v>Nov</v>
          </cell>
          <cell r="AU185" t="str">
            <v>Dic</v>
          </cell>
          <cell r="AV185" t="str">
            <v>Totale</v>
          </cell>
        </row>
        <row r="186">
          <cell r="AI186" t="str">
            <v>Sfuso</v>
          </cell>
          <cell r="AJ186">
            <v>8.8487538619979406E-2</v>
          </cell>
          <cell r="AK186">
            <v>6.6301338825952627E-2</v>
          </cell>
          <cell r="AL186">
            <v>0.10780638516992792</v>
          </cell>
          <cell r="AM186">
            <v>8.1936148300720893E-2</v>
          </cell>
          <cell r="AN186">
            <v>4.6817713697219356E-2</v>
          </cell>
          <cell r="AO186">
            <v>9.2276004119464475E-2</v>
          </cell>
          <cell r="AP186">
            <v>7.3532440782698244E-2</v>
          </cell>
          <cell r="AQ186">
            <v>6.1174047373841398E-2</v>
          </cell>
          <cell r="AR186">
            <v>9.9897013388259528E-2</v>
          </cell>
          <cell r="AS186">
            <v>8.4654994850669407E-2</v>
          </cell>
          <cell r="AT186">
            <v>0.11349124613800206</v>
          </cell>
          <cell r="AU186">
            <v>8.3625128733264678E-2</v>
          </cell>
          <cell r="AV186">
            <v>1</v>
          </cell>
        </row>
        <row r="187">
          <cell r="AI187" t="str">
            <v>Satinato</v>
          </cell>
          <cell r="AJ187">
            <v>8.4139402560455184E-2</v>
          </cell>
          <cell r="AK187">
            <v>0.11415362731152205</v>
          </cell>
          <cell r="AL187">
            <v>7.5391180654338544E-2</v>
          </cell>
          <cell r="AM187">
            <v>8.5775248933143686E-2</v>
          </cell>
          <cell r="AN187">
            <v>6.9416785206258866E-2</v>
          </cell>
          <cell r="AO187">
            <v>6.6856330014224752E-2</v>
          </cell>
          <cell r="AP187">
            <v>9.2460881934566141E-2</v>
          </cell>
          <cell r="AQ187">
            <v>3.4139402560455195E-2</v>
          </cell>
          <cell r="AR187">
            <v>6.2588904694167849E-2</v>
          </cell>
          <cell r="AS187">
            <v>7.183499288762446E-2</v>
          </cell>
          <cell r="AT187">
            <v>0.13229018492176386</v>
          </cell>
          <cell r="AU187">
            <v>0.11095305832147938</v>
          </cell>
          <cell r="AV187">
            <v>1</v>
          </cell>
        </row>
        <row r="188">
          <cell r="AI188" t="str">
            <v>Lavorazioni</v>
          </cell>
          <cell r="AJ188">
            <v>4.6407127429805614E-2</v>
          </cell>
          <cell r="AK188">
            <v>8.7502159827213821E-2</v>
          </cell>
          <cell r="AL188">
            <v>8.2073434125269976E-2</v>
          </cell>
          <cell r="AM188">
            <v>0.10907127429805616</v>
          </cell>
          <cell r="AN188">
            <v>8.3153347732181429E-2</v>
          </cell>
          <cell r="AO188">
            <v>7.6673866090712736E-2</v>
          </cell>
          <cell r="AP188">
            <v>0.19762419006479481</v>
          </cell>
          <cell r="AQ188">
            <v>8.6393088552915772E-3</v>
          </cell>
          <cell r="AR188">
            <v>7.5593952483801297E-2</v>
          </cell>
          <cell r="AS188">
            <v>7.6673866090712736E-2</v>
          </cell>
          <cell r="AT188">
            <v>7.235421166306695E-2</v>
          </cell>
          <cell r="AU188">
            <v>8.4233261339092869E-2</v>
          </cell>
          <cell r="AV188">
            <v>1</v>
          </cell>
        </row>
        <row r="189">
          <cell r="AI189" t="str">
            <v>Vetrocamera</v>
          </cell>
          <cell r="AJ189">
            <v>8.4139402560455184E-2</v>
          </cell>
          <cell r="AK189">
            <v>0.11415362731152205</v>
          </cell>
          <cell r="AL189">
            <v>7.5391180654338544E-2</v>
          </cell>
          <cell r="AM189">
            <v>8.5775248933143686E-2</v>
          </cell>
          <cell r="AN189">
            <v>6.9416785206258866E-2</v>
          </cell>
          <cell r="AO189">
            <v>6.6856330014224752E-2</v>
          </cell>
          <cell r="AP189">
            <v>9.2460881934566141E-2</v>
          </cell>
          <cell r="AQ189">
            <v>3.4139402560455195E-2</v>
          </cell>
          <cell r="AR189">
            <v>6.2588904694167849E-2</v>
          </cell>
          <cell r="AS189">
            <v>7.183499288762446E-2</v>
          </cell>
          <cell r="AT189">
            <v>0.13229018492176386</v>
          </cell>
          <cell r="AU189">
            <v>0.11095305832147938</v>
          </cell>
          <cell r="AV189">
            <v>1</v>
          </cell>
        </row>
        <row r="190">
          <cell r="AI190" t="str">
            <v>Sub-totale</v>
          </cell>
          <cell r="AJ190">
            <v>5.9765067022234233E-2</v>
          </cell>
          <cell r="AK190">
            <v>8.599260835235599E-2</v>
          </cell>
          <cell r="AL190">
            <v>6.1649395217657124E-2</v>
          </cell>
          <cell r="AM190">
            <v>7.327940421949744E-2</v>
          </cell>
          <cell r="AN190">
            <v>7.9955179932905338E-2</v>
          </cell>
          <cell r="AO190">
            <v>7.6323543467405802E-2</v>
          </cell>
          <cell r="AP190">
            <v>0.12387100963428048</v>
          </cell>
          <cell r="AQ190">
            <v>3.287106360046934E-2</v>
          </cell>
          <cell r="AR190">
            <v>7.2214660517347123E-2</v>
          </cell>
          <cell r="AS190">
            <v>8.0865260400861574E-2</v>
          </cell>
          <cell r="AT190">
            <v>0.13515074942158109</v>
          </cell>
          <cell r="AU190">
            <v>0.1180620582134044</v>
          </cell>
          <cell r="AV190">
            <v>1</v>
          </cell>
        </row>
        <row r="191">
          <cell r="AI191" t="str">
            <v>Media</v>
          </cell>
          <cell r="AJ191">
            <v>7.3507562662915804E-2</v>
          </cell>
          <cell r="AK191">
            <v>7.7476368153138214E-2</v>
          </cell>
          <cell r="AL191">
            <v>9.2660632097770118E-2</v>
          </cell>
          <cell r="AM191">
            <v>8.3367826468286083E-2</v>
          </cell>
          <cell r="AN191">
            <v>6.8765518241139773E-2</v>
          </cell>
          <cell r="AO191">
            <v>8.7341224749229215E-2</v>
          </cell>
          <cell r="AP191">
            <v>9.3353222539777167E-2</v>
          </cell>
          <cell r="AQ191">
            <v>4.8069411001750696E-2</v>
          </cell>
          <cell r="AR191">
            <v>9.080670830643435E-2</v>
          </cell>
          <cell r="AS191">
            <v>8.5284262949063522E-2</v>
          </cell>
          <cell r="AT191">
            <v>0.11227982506746452</v>
          </cell>
          <cell r="AU191">
            <v>8.7087437763030476E-2</v>
          </cell>
          <cell r="AV191">
            <v>0.99999999999999989</v>
          </cell>
        </row>
        <row r="192">
          <cell r="AW192" t="str">
            <v>VETROMED S.r.l.</v>
          </cell>
        </row>
        <row r="193">
          <cell r="AW193" t="str">
            <v>Budget 2004</v>
          </cell>
          <cell r="BW193" t="str">
            <v>ALLEGATO 10</v>
          </cell>
        </row>
        <row r="194">
          <cell r="AW194" t="str">
            <v>Piano occupazionale</v>
          </cell>
        </row>
        <row r="195">
          <cell r="AW195" t="str">
            <v>Nominativo</v>
          </cell>
          <cell r="BA195" t="str">
            <v>Livello</v>
          </cell>
          <cell r="BG195" t="str">
            <v>Previsione costo del personale e attribuzione ai reparti</v>
          </cell>
          <cell r="BW195" t="str">
            <v>* NOTE *</v>
          </cell>
        </row>
        <row r="196">
          <cell r="AY196" t="str">
            <v>Area</v>
          </cell>
          <cell r="AZ196" t="str">
            <v>Qualifica</v>
          </cell>
          <cell r="BC196">
            <v>2003</v>
          </cell>
          <cell r="BE196" t="str">
            <v>% Aumento</v>
          </cell>
          <cell r="BG196" t="str">
            <v>Euro</v>
          </cell>
          <cell r="BI196" t="str">
            <v>Ripartizione percentuale</v>
          </cell>
          <cell r="BN196" t="str">
            <v>Costo di reparto</v>
          </cell>
          <cell r="BT196" t="str">
            <v>Costo
 totale
(Euro)</v>
          </cell>
        </row>
        <row r="197">
          <cell r="BC197" t="str">
            <v>Euro</v>
          </cell>
          <cell r="BE197" t="str">
            <v>Euro</v>
          </cell>
          <cell r="BI197" t="str">
            <v>Taglio</v>
          </cell>
          <cell r="BJ197" t="str">
            <v>VC</v>
          </cell>
          <cell r="BK197" t="str">
            <v>Satinato</v>
          </cell>
          <cell r="BL197" t="str">
            <v>Comm</v>
          </cell>
          <cell r="BN197" t="str">
            <v>Taglio</v>
          </cell>
          <cell r="BO197" t="str">
            <v>VC</v>
          </cell>
          <cell r="BP197" t="str">
            <v>Satinato</v>
          </cell>
          <cell r="BQ197" t="str">
            <v>Comm</v>
          </cell>
          <cell r="BR197" t="str">
            <v>Amm</v>
          </cell>
        </row>
        <row r="199">
          <cell r="AW199">
            <v>1</v>
          </cell>
          <cell r="AX199" t="str">
            <v>Liotti Dario</v>
          </cell>
          <cell r="AY199" t="str">
            <v>Produzione</v>
          </cell>
          <cell r="AZ199" t="str">
            <v>Operaio</v>
          </cell>
          <cell r="BA199">
            <v>5</v>
          </cell>
          <cell r="BC199">
            <v>30891.07</v>
          </cell>
          <cell r="BE199">
            <v>1.5</v>
          </cell>
          <cell r="BG199">
            <v>31354.436049999997</v>
          </cell>
          <cell r="BI199">
            <v>10</v>
          </cell>
          <cell r="BJ199">
            <v>90</v>
          </cell>
          <cell r="BN199">
            <v>3135.4436049999995</v>
          </cell>
          <cell r="BO199">
            <v>28218.992444999996</v>
          </cell>
          <cell r="BT199">
            <v>31354.436049999997</v>
          </cell>
        </row>
        <row r="200">
          <cell r="AW200">
            <v>2</v>
          </cell>
          <cell r="AX200" t="str">
            <v>Costa Domenico</v>
          </cell>
          <cell r="AY200" t="str">
            <v>Produzione</v>
          </cell>
          <cell r="AZ200" t="str">
            <v>Operaio</v>
          </cell>
          <cell r="BA200">
            <v>5</v>
          </cell>
          <cell r="BC200">
            <v>28952.12</v>
          </cell>
          <cell r="BE200">
            <v>1.5</v>
          </cell>
          <cell r="BG200">
            <v>29386.401799999996</v>
          </cell>
          <cell r="BI200">
            <v>70</v>
          </cell>
          <cell r="BJ200">
            <v>30</v>
          </cell>
          <cell r="BN200">
            <v>20570.481259999997</v>
          </cell>
          <cell r="BO200">
            <v>8815.9205399999992</v>
          </cell>
          <cell r="BT200">
            <v>29386.401799999996</v>
          </cell>
        </row>
        <row r="201">
          <cell r="AW201">
            <v>3</v>
          </cell>
          <cell r="AX201" t="str">
            <v>Scalamogna Domenico</v>
          </cell>
          <cell r="AY201" t="str">
            <v>Produzione</v>
          </cell>
          <cell r="AZ201" t="str">
            <v>Operaio</v>
          </cell>
          <cell r="BA201">
            <v>3</v>
          </cell>
          <cell r="BC201">
            <v>26095.57</v>
          </cell>
          <cell r="BE201">
            <v>1.5</v>
          </cell>
          <cell r="BG201">
            <v>26487.003549999998</v>
          </cell>
          <cell r="BI201">
            <v>50</v>
          </cell>
          <cell r="BJ201">
            <v>50</v>
          </cell>
          <cell r="BN201">
            <v>13243.501775000001</v>
          </cell>
          <cell r="BO201">
            <v>13243.501775000001</v>
          </cell>
          <cell r="BT201">
            <v>26487.003550000001</v>
          </cell>
        </row>
        <row r="202">
          <cell r="AW202">
            <v>4</v>
          </cell>
          <cell r="AX202" t="str">
            <v>Di Renzo Nicola</v>
          </cell>
          <cell r="AY202" t="str">
            <v>Produzione</v>
          </cell>
          <cell r="AZ202" t="str">
            <v>Operaio</v>
          </cell>
          <cell r="BA202">
            <v>3</v>
          </cell>
          <cell r="BC202">
            <v>25800.92</v>
          </cell>
          <cell r="BE202">
            <v>1.5</v>
          </cell>
          <cell r="BG202">
            <v>26187.933799999995</v>
          </cell>
          <cell r="BJ202">
            <v>100</v>
          </cell>
          <cell r="BN202">
            <v>0</v>
          </cell>
          <cell r="BO202">
            <v>26187.933799999995</v>
          </cell>
          <cell r="BT202">
            <v>26187.933799999995</v>
          </cell>
        </row>
        <row r="203">
          <cell r="AW203">
            <v>5</v>
          </cell>
          <cell r="AX203" t="str">
            <v>Liberto Gregorio</v>
          </cell>
          <cell r="AY203" t="str">
            <v>Produzione</v>
          </cell>
          <cell r="AZ203" t="str">
            <v>Operaio</v>
          </cell>
          <cell r="BA203">
            <v>3</v>
          </cell>
          <cell r="BC203">
            <v>26026.28</v>
          </cell>
          <cell r="BE203">
            <v>1.5</v>
          </cell>
          <cell r="BG203">
            <v>26416.674199999998</v>
          </cell>
          <cell r="BI203">
            <v>100</v>
          </cell>
          <cell r="BN203">
            <v>26416.674199999998</v>
          </cell>
          <cell r="BO203">
            <v>0</v>
          </cell>
          <cell r="BT203">
            <v>26416.674199999998</v>
          </cell>
        </row>
        <row r="204">
          <cell r="AW204">
            <v>6</v>
          </cell>
          <cell r="AX204" t="str">
            <v>De Renzo Domenico</v>
          </cell>
          <cell r="AY204" t="str">
            <v>Produzione</v>
          </cell>
          <cell r="AZ204" t="str">
            <v>Operaio</v>
          </cell>
          <cell r="BA204">
            <v>2</v>
          </cell>
          <cell r="BC204">
            <v>24278.66</v>
          </cell>
          <cell r="BE204">
            <v>1.5</v>
          </cell>
          <cell r="BG204">
            <v>24642.839899999999</v>
          </cell>
          <cell r="BJ204">
            <v>100</v>
          </cell>
          <cell r="BN204">
            <v>0</v>
          </cell>
          <cell r="BO204">
            <v>24642.839899999999</v>
          </cell>
          <cell r="BT204">
            <v>24642.839899999999</v>
          </cell>
        </row>
        <row r="205">
          <cell r="AW205">
            <v>7</v>
          </cell>
          <cell r="AX205" t="str">
            <v>Cirillo Antonio</v>
          </cell>
          <cell r="AY205" t="str">
            <v>Produzione</v>
          </cell>
          <cell r="AZ205" t="str">
            <v>Operaio</v>
          </cell>
          <cell r="BA205">
            <v>2</v>
          </cell>
          <cell r="BC205">
            <v>24268.66</v>
          </cell>
          <cell r="BE205">
            <v>1.5</v>
          </cell>
          <cell r="BG205">
            <v>24632.689899999998</v>
          </cell>
          <cell r="BJ205">
            <v>100</v>
          </cell>
          <cell r="BN205">
            <v>0</v>
          </cell>
          <cell r="BO205">
            <v>24632.689899999998</v>
          </cell>
          <cell r="BT205">
            <v>24632.689899999998</v>
          </cell>
        </row>
        <row r="206">
          <cell r="AW206">
            <v>8</v>
          </cell>
          <cell r="AX206" t="str">
            <v>Pascale Giuseppe</v>
          </cell>
          <cell r="AY206" t="str">
            <v>Commerciale</v>
          </cell>
          <cell r="AZ206" t="str">
            <v>Impiegato</v>
          </cell>
          <cell r="BA206">
            <v>1</v>
          </cell>
          <cell r="BC206">
            <v>34290</v>
          </cell>
          <cell r="BE206">
            <v>0</v>
          </cell>
          <cell r="BG206">
            <v>36390</v>
          </cell>
          <cell r="BI206">
            <v>25</v>
          </cell>
          <cell r="BJ206">
            <v>25</v>
          </cell>
          <cell r="BL206">
            <v>50</v>
          </cell>
          <cell r="BN206">
            <v>9097.5</v>
          </cell>
          <cell r="BO206">
            <v>9097.5</v>
          </cell>
          <cell r="BQ206">
            <v>18195</v>
          </cell>
          <cell r="BR206">
            <v>0</v>
          </cell>
          <cell r="BT206">
            <v>36390</v>
          </cell>
        </row>
        <row r="254">
          <cell r="BZ254" t="str">
            <v>Budget 2004</v>
          </cell>
        </row>
        <row r="255">
          <cell r="BZ255" t="str">
            <v>Previsione costi gestione automezzi</v>
          </cell>
        </row>
        <row r="256">
          <cell r="BZ256" t="str">
            <v>DESCRIZIONE</v>
          </cell>
          <cell r="CB256" t="str">
            <v>% su fatturato</v>
          </cell>
          <cell r="CC256">
            <v>2000</v>
          </cell>
          <cell r="CE256" t="str">
            <v>Budget</v>
          </cell>
          <cell r="CH256" t="str">
            <v>Delta</v>
          </cell>
          <cell r="CK256" t="str">
            <v>* NOTE *</v>
          </cell>
        </row>
        <row r="257">
          <cell r="CC257" t="str">
            <v>Importi</v>
          </cell>
          <cell r="CD257" t="str">
            <v>%</v>
          </cell>
          <cell r="CE257" t="str">
            <v>Importi</v>
          </cell>
          <cell r="CF257" t="str">
            <v>%</v>
          </cell>
          <cell r="CH257" t="str">
            <v>Importi</v>
          </cell>
          <cell r="CI257" t="str">
            <v>%</v>
          </cell>
        </row>
        <row r="259">
          <cell r="BZ259" t="str">
            <v>Costi gestione automezzi</v>
          </cell>
        </row>
        <row r="260">
          <cell r="CA260" t="str">
            <v>Carburanti</v>
          </cell>
          <cell r="CB260">
            <v>1.7111978384869406</v>
          </cell>
          <cell r="CC260">
            <v>171</v>
          </cell>
          <cell r="CD260">
            <v>48.620983793005401</v>
          </cell>
          <cell r="CE260">
            <v>102703.87030921644</v>
          </cell>
          <cell r="CF260">
            <v>98.328257818058901</v>
          </cell>
          <cell r="CH260">
            <v>102532.87030921644</v>
          </cell>
          <cell r="CI260">
            <v>59960.742870886803</v>
          </cell>
        </row>
        <row r="261">
          <cell r="CA261" t="str">
            <v>Lubrificanti</v>
          </cell>
          <cell r="CB261">
            <v>2.701891323926749E-2</v>
          </cell>
          <cell r="CC261">
            <v>2.7</v>
          </cell>
          <cell r="CD261">
            <v>0.76769974410008535</v>
          </cell>
          <cell r="CE261">
            <v>1622.1347943560495</v>
          </cell>
          <cell r="CF261">
            <v>1.5530250982252636</v>
          </cell>
          <cell r="CH261">
            <v>1619.4347943560495</v>
          </cell>
          <cell r="CI261">
            <v>59979.066457631459</v>
          </cell>
        </row>
        <row r="262">
          <cell r="CA262" t="str">
            <v>Gomme</v>
          </cell>
          <cell r="CB262">
            <v>7.0049034324026815E-2</v>
          </cell>
          <cell r="CC262">
            <v>7</v>
          </cell>
          <cell r="CD262">
            <v>1.99033266988911</v>
          </cell>
          <cell r="CE262">
            <v>7</v>
          </cell>
          <cell r="CF262">
            <v>6.7017708549260563E-3</v>
          </cell>
          <cell r="CH262">
            <v>0</v>
          </cell>
          <cell r="CI262">
            <v>0</v>
          </cell>
        </row>
        <row r="263">
          <cell r="CA263" t="str">
            <v>Manutenzioni</v>
          </cell>
          <cell r="CB263">
            <v>0.42029420594416089</v>
          </cell>
          <cell r="CC263">
            <v>42</v>
          </cell>
          <cell r="CD263">
            <v>11.941996019334661</v>
          </cell>
          <cell r="CE263">
            <v>20</v>
          </cell>
          <cell r="CF263">
            <v>1.9147916728360161E-2</v>
          </cell>
          <cell r="CH263">
            <v>-22</v>
          </cell>
          <cell r="CI263">
            <v>-52.380952380952387</v>
          </cell>
        </row>
        <row r="264">
          <cell r="CA264" t="str">
            <v>Verifiche e collaudi</v>
          </cell>
          <cell r="CB264">
            <v>4.0028019613729614E-2</v>
          </cell>
          <cell r="CC264">
            <v>4</v>
          </cell>
          <cell r="CD264">
            <v>1.1373329542223487</v>
          </cell>
          <cell r="CE264">
            <v>4</v>
          </cell>
          <cell r="CF264">
            <v>3.8295833456720323E-3</v>
          </cell>
          <cell r="CH264">
            <v>0</v>
          </cell>
          <cell r="CI264">
            <v>0</v>
          </cell>
        </row>
        <row r="265">
          <cell r="CA265" t="str">
            <v>Tasse circolazione</v>
          </cell>
          <cell r="CB265">
            <v>4.0028019613729614E-2</v>
          </cell>
          <cell r="CC265">
            <v>4</v>
          </cell>
          <cell r="CD265">
            <v>1.1373329542223487</v>
          </cell>
          <cell r="CE265">
            <v>5</v>
          </cell>
          <cell r="CF265">
            <v>4.7869791820900403E-3</v>
          </cell>
          <cell r="CH265">
            <v>1</v>
          </cell>
          <cell r="CI265">
            <v>25</v>
          </cell>
        </row>
        <row r="266">
          <cell r="CA266" t="str">
            <v>Canoni leasing</v>
          </cell>
          <cell r="CB266">
            <v>0.69048333833683584</v>
          </cell>
          <cell r="CC266">
            <v>69</v>
          </cell>
          <cell r="CD266">
            <v>19.618993460335513</v>
          </cell>
          <cell r="CE266">
            <v>64</v>
          </cell>
          <cell r="CF266">
            <v>6.1273333530752518E-2</v>
          </cell>
          <cell r="CH266">
            <v>-5</v>
          </cell>
          <cell r="CI266">
            <v>-7.2463768115942031</v>
          </cell>
        </row>
        <row r="267">
          <cell r="CA267" t="str">
            <v>Assicurazioni</v>
          </cell>
          <cell r="CB267">
            <v>0.18012608826178325</v>
          </cell>
          <cell r="CC267">
            <v>18</v>
          </cell>
          <cell r="CD267">
            <v>5.1179982940005688</v>
          </cell>
          <cell r="CE267">
            <v>18</v>
          </cell>
          <cell r="CF267">
            <v>1.7233125055524146E-2</v>
          </cell>
          <cell r="CH267">
            <v>0</v>
          </cell>
          <cell r="CI267">
            <v>0</v>
          </cell>
        </row>
        <row r="268">
          <cell r="CA268" t="str">
            <v>Ammortamenti</v>
          </cell>
          <cell r="CB268">
            <v>0.25017512258581009</v>
          </cell>
          <cell r="CC268">
            <v>25</v>
          </cell>
          <cell r="CD268">
            <v>7.1083309638896797</v>
          </cell>
          <cell r="CE268">
            <v>0</v>
          </cell>
          <cell r="CF268">
            <v>0</v>
          </cell>
          <cell r="CH268">
            <v>-25</v>
          </cell>
          <cell r="CI268">
            <v>-100</v>
          </cell>
        </row>
        <row r="269">
          <cell r="CA269" t="str">
            <v>Manutenzione beni in leasing</v>
          </cell>
          <cell r="CB269">
            <v>9.0063044130891626E-2</v>
          </cell>
          <cell r="CC269">
            <v>9</v>
          </cell>
          <cell r="CD269">
            <v>2.5589991470002844</v>
          </cell>
          <cell r="CE269">
            <v>6</v>
          </cell>
          <cell r="CF269">
            <v>5.7443750185080487E-3</v>
          </cell>
        </row>
        <row r="270">
          <cell r="CB270">
            <v>0</v>
          </cell>
          <cell r="CC270">
            <v>0</v>
          </cell>
          <cell r="CD270">
            <v>0</v>
          </cell>
          <cell r="CE270">
            <v>0</v>
          </cell>
          <cell r="CF270">
            <v>0</v>
          </cell>
        </row>
        <row r="271">
          <cell r="CB271">
            <v>0</v>
          </cell>
          <cell r="CC271">
            <v>0</v>
          </cell>
          <cell r="CD271">
            <v>0</v>
          </cell>
          <cell r="CE271">
            <v>0</v>
          </cell>
          <cell r="CF271">
            <v>0</v>
          </cell>
          <cell r="CH271">
            <v>0</v>
          </cell>
          <cell r="CI271">
            <v>0</v>
          </cell>
        </row>
        <row r="272">
          <cell r="CA272" t="str">
            <v>Totale</v>
          </cell>
          <cell r="CB272">
            <v>3.5194636245371758</v>
          </cell>
          <cell r="CC272">
            <v>351.7</v>
          </cell>
          <cell r="CD272">
            <v>100</v>
          </cell>
          <cell r="CE272">
            <v>104450.00510357249</v>
          </cell>
          <cell r="CF272">
            <v>100</v>
          </cell>
          <cell r="CH272">
            <v>104101.30510357248</v>
          </cell>
          <cell r="CI272">
            <v>100</v>
          </cell>
        </row>
        <row r="273">
          <cell r="BZ273" t="str">
            <v>Recupero costi</v>
          </cell>
        </row>
        <row r="274">
          <cell r="CA274" t="str">
            <v>Recupero spese di trasporto</v>
          </cell>
          <cell r="CB274">
            <v>0</v>
          </cell>
          <cell r="CC274">
            <v>0</v>
          </cell>
          <cell r="CD274">
            <v>0</v>
          </cell>
          <cell r="CE274">
            <v>0</v>
          </cell>
          <cell r="CF274">
            <v>0</v>
          </cell>
          <cell r="CH274">
            <v>0</v>
          </cell>
          <cell r="CI274">
            <v>0</v>
          </cell>
        </row>
        <row r="276">
          <cell r="BZ276" t="str">
            <v>COSTI NETTI</v>
          </cell>
          <cell r="CB276">
            <v>3.5194636245371758</v>
          </cell>
          <cell r="CC276">
            <v>351.7</v>
          </cell>
          <cell r="CD276">
            <v>100</v>
          </cell>
          <cell r="CE276">
            <v>104450.00510357249</v>
          </cell>
          <cell r="CF276">
            <v>100</v>
          </cell>
          <cell r="CH276">
            <v>104101.30510357248</v>
          </cell>
          <cell r="CI276">
            <v>100</v>
          </cell>
        </row>
        <row r="279">
          <cell r="BZ279" t="str">
            <v>Fatturato di riferimento</v>
          </cell>
        </row>
        <row r="280">
          <cell r="CA280" t="str">
            <v>Prodotti commercializzati</v>
          </cell>
          <cell r="CC280">
            <v>7018</v>
          </cell>
          <cell r="CE280">
            <v>4000000</v>
          </cell>
          <cell r="CH280">
            <v>3992982</v>
          </cell>
        </row>
        <row r="281">
          <cell r="CA281" t="str">
            <v>Lavorazioni</v>
          </cell>
          <cell r="CC281">
            <v>1275</v>
          </cell>
          <cell r="CE281">
            <v>500000</v>
          </cell>
          <cell r="CH281">
            <v>498725</v>
          </cell>
        </row>
        <row r="282">
          <cell r="CA282" t="str">
            <v>Vetrocamera</v>
          </cell>
          <cell r="CC282">
            <v>1700</v>
          </cell>
          <cell r="CE282">
            <v>1500000</v>
          </cell>
          <cell r="CH282">
            <v>1498300</v>
          </cell>
        </row>
        <row r="283">
          <cell r="CC283">
            <v>9993</v>
          </cell>
          <cell r="CE283">
            <v>6000000</v>
          </cell>
          <cell r="CH283">
            <v>5990007</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ntivo 99"/>
      <sheetName val="Budget 2000"/>
      <sheetName val="Vendite"/>
      <sheetName val="Costo del venduto"/>
      <sheetName val="Commerciale"/>
      <sheetName val="Logistica"/>
      <sheetName val="Struttura"/>
      <sheetName val="Finanza"/>
      <sheetName val="Straordinaria"/>
      <sheetName val="Piano finanziario"/>
      <sheetName val="Personale"/>
      <sheetName val="Investimenti"/>
      <sheetName val="BUDGET '04_rw"/>
      <sheetName val="C&amp;M1-Vendite x linea"/>
      <sheetName val="E4-Commerc. e Logist."/>
      <sheetName val="E3a-Analisi costi ind. dettagli"/>
      <sheetName val="F1-Gest. finanz."/>
      <sheetName val="E6-Gest. straord."/>
      <sheetName val="E5-Struttura"/>
      <sheetName val="BUDGET '02"/>
      <sheetName val="Vendite_99"/>
      <sheetName val="Budget_agenti"/>
      <sheetName val="BUDGET_MESE"/>
      <sheetName val="Rep. investimenti"/>
      <sheetName val="Personale_2"/>
      <sheetName val="Rep. finanza"/>
      <sheetName val="AUTORIMESSE"/>
      <sheetName val="mense"/>
      <sheetName val="Consuntivo_99"/>
      <sheetName val="Budget_2000"/>
      <sheetName val="Costo_del_venduto"/>
      <sheetName val="Piano_finanziario"/>
      <sheetName val="BUDGET_'04_rw"/>
      <sheetName val="C&amp;M1-Vendite_x_linea"/>
      <sheetName val="E4-Commerc__e_Logist_"/>
      <sheetName val="E3a-Analisi_costi_ind__dettagli"/>
      <sheetName val="F1-Gest__finanz_"/>
      <sheetName val="E6-Gest__straord_"/>
      <sheetName val="BUDGET_'02"/>
      <sheetName val="Rep__investimenti"/>
      <sheetName val="Rep__finanza"/>
    </sheetNames>
    <sheetDataSet>
      <sheetData sheetId="0" refreshError="1">
        <row r="1">
          <cell r="A1" t="str">
            <v>G. CALLIPO &amp; F. S.r.l.</v>
          </cell>
        </row>
        <row r="2">
          <cell r="A2" t="str">
            <v>BUDGET 2000</v>
          </cell>
          <cell r="N2" t="str">
            <v>Allegato 1</v>
          </cell>
        </row>
        <row r="3">
          <cell r="A3" t="str">
            <v>Consuntivo 1999  - Importi in Lire milioni</v>
          </cell>
        </row>
        <row r="5">
          <cell r="B5" t="str">
            <v>Consuntivo</v>
          </cell>
          <cell r="E5" t="str">
            <v>Codice</v>
          </cell>
          <cell r="G5" t="str">
            <v>DESCRIZIONE</v>
          </cell>
          <cell r="J5" t="str">
            <v xml:space="preserve">Rettifiche </v>
          </cell>
          <cell r="M5" t="str">
            <v>Consuntivo 1999</v>
          </cell>
        </row>
        <row r="6">
          <cell r="B6" t="str">
            <v>Importo</v>
          </cell>
          <cell r="C6" t="str">
            <v>%</v>
          </cell>
          <cell r="J6" t="str">
            <v>Importo</v>
          </cell>
          <cell r="K6" t="str">
            <v>%</v>
          </cell>
          <cell r="M6" t="str">
            <v>Importo</v>
          </cell>
          <cell r="N6" t="str">
            <v>%</v>
          </cell>
        </row>
        <row r="8">
          <cell r="B8">
            <v>24305.599999999999</v>
          </cell>
          <cell r="C8">
            <v>100.10378741701125</v>
          </cell>
          <cell r="E8" t="str">
            <v>R</v>
          </cell>
          <cell r="G8" t="str">
            <v>Ricavi di vendita</v>
          </cell>
          <cell r="J8">
            <v>0</v>
          </cell>
          <cell r="K8" t="e">
            <v>#DIV/0!</v>
          </cell>
          <cell r="M8">
            <v>24305.599999999999</v>
          </cell>
          <cell r="N8">
            <v>100.10378741701125</v>
          </cell>
        </row>
        <row r="9">
          <cell r="B9">
            <v>10595</v>
          </cell>
          <cell r="C9">
            <v>43.636019175960861</v>
          </cell>
          <cell r="E9" t="str">
            <v>R1</v>
          </cell>
          <cell r="H9" t="str">
            <v>Profili di alluminio</v>
          </cell>
          <cell r="K9" t="e">
            <v>#DIV/0!</v>
          </cell>
          <cell r="M9">
            <v>10595</v>
          </cell>
          <cell r="N9">
            <v>43.636019175960861</v>
          </cell>
        </row>
        <row r="10">
          <cell r="B10">
            <v>8258</v>
          </cell>
          <cell r="C10">
            <v>34.010971812655477</v>
          </cell>
          <cell r="E10" t="str">
            <v>R2</v>
          </cell>
          <cell r="H10" t="str">
            <v>Prodotti siderurgici</v>
          </cell>
          <cell r="K10" t="e">
            <v>#DIV/0!</v>
          </cell>
          <cell r="M10">
            <v>8258</v>
          </cell>
          <cell r="N10">
            <v>34.010971812655477</v>
          </cell>
        </row>
        <row r="11">
          <cell r="B11">
            <v>5091</v>
          </cell>
          <cell r="C11">
            <v>20.967529365249337</v>
          </cell>
          <cell r="E11" t="str">
            <v>R3</v>
          </cell>
          <cell r="H11" t="str">
            <v>Accessori alluminio</v>
          </cell>
          <cell r="K11" t="e">
            <v>#DIV/0!</v>
          </cell>
          <cell r="M11">
            <v>5091</v>
          </cell>
          <cell r="N11">
            <v>20.967529365249337</v>
          </cell>
        </row>
        <row r="12">
          <cell r="B12">
            <v>361.6</v>
          </cell>
          <cell r="C12">
            <v>1.4892670631455827</v>
          </cell>
          <cell r="E12" t="str">
            <v>R4</v>
          </cell>
          <cell r="H12" t="str">
            <v>Vendite al dettaglio</v>
          </cell>
          <cell r="K12" t="e">
            <v>#DIV/0!</v>
          </cell>
          <cell r="M12">
            <v>361.6</v>
          </cell>
          <cell r="N12">
            <v>1.4892670631455827</v>
          </cell>
        </row>
        <row r="14">
          <cell r="E14" t="str">
            <v>RR</v>
          </cell>
          <cell r="G14" t="str">
            <v>Rettifiche di ricavi</v>
          </cell>
        </row>
        <row r="15">
          <cell r="B15">
            <v>-25.200000000000003</v>
          </cell>
          <cell r="C15">
            <v>-0.1037874170112519</v>
          </cell>
          <cell r="E15" t="str">
            <v>RR1</v>
          </cell>
          <cell r="H15" t="str">
            <v>&lt; Sconti e abbuoni &gt;</v>
          </cell>
          <cell r="K15" t="e">
            <v>#DIV/0!</v>
          </cell>
          <cell r="M15">
            <v>-25.200000000000003</v>
          </cell>
          <cell r="N15">
            <v>-0.1037874170112519</v>
          </cell>
        </row>
        <row r="16">
          <cell r="B16">
            <v>0</v>
          </cell>
          <cell r="E16" t="str">
            <v>RR2</v>
          </cell>
          <cell r="H16" t="str">
            <v>&lt; Resi su vendite &gt;</v>
          </cell>
          <cell r="M16">
            <v>0</v>
          </cell>
        </row>
        <row r="18">
          <cell r="B18">
            <v>24280.399999999998</v>
          </cell>
          <cell r="C18">
            <v>100</v>
          </cell>
          <cell r="E18" t="str">
            <v>RN</v>
          </cell>
          <cell r="G18" t="str">
            <v>TOTALE RICAVI NETTI</v>
          </cell>
          <cell r="J18">
            <v>0</v>
          </cell>
          <cell r="K18">
            <v>100</v>
          </cell>
          <cell r="M18">
            <v>24280.399999999998</v>
          </cell>
          <cell r="N18">
            <v>100</v>
          </cell>
        </row>
        <row r="20">
          <cell r="G20" t="str">
            <v>Costi di acquisto prodotti</v>
          </cell>
        </row>
        <row r="21">
          <cell r="B21">
            <v>8762</v>
          </cell>
          <cell r="C21">
            <v>36.086720152880517</v>
          </cell>
          <cell r="E21" t="str">
            <v>CV1</v>
          </cell>
          <cell r="H21" t="str">
            <v>Profili di alluminio</v>
          </cell>
          <cell r="K21" t="e">
            <v>#DIV/0!</v>
          </cell>
          <cell r="M21">
            <v>8762</v>
          </cell>
          <cell r="N21">
            <v>36.086720152880517</v>
          </cell>
        </row>
        <row r="22">
          <cell r="B22">
            <v>6793.6</v>
          </cell>
          <cell r="C22">
            <v>27.979769690779399</v>
          </cell>
          <cell r="E22" t="str">
            <v>CV2</v>
          </cell>
          <cell r="H22" t="str">
            <v>Prodotti siderurgici</v>
          </cell>
          <cell r="K22" t="e">
            <v>#DIV/0!</v>
          </cell>
          <cell r="M22">
            <v>6793.6</v>
          </cell>
          <cell r="N22">
            <v>27.979769690779399</v>
          </cell>
        </row>
        <row r="23">
          <cell r="B23">
            <v>3756.7</v>
          </cell>
          <cell r="C23">
            <v>15.472150376435314</v>
          </cell>
          <cell r="E23" t="str">
            <v>CV3</v>
          </cell>
          <cell r="H23" t="str">
            <v>Accessori alluminio</v>
          </cell>
          <cell r="K23" t="e">
            <v>#DIV/0!</v>
          </cell>
          <cell r="M23">
            <v>3756.7</v>
          </cell>
          <cell r="N23">
            <v>15.472150376435314</v>
          </cell>
        </row>
        <row r="24">
          <cell r="B24">
            <v>266.8</v>
          </cell>
          <cell r="C24">
            <v>1.0988286848651587</v>
          </cell>
          <cell r="E24" t="str">
            <v>CV4</v>
          </cell>
          <cell r="G24" t="str">
            <v>Spese di trasporto su acquisti</v>
          </cell>
          <cell r="K24" t="e">
            <v>#DIV/0!</v>
          </cell>
          <cell r="M24">
            <v>266.8</v>
          </cell>
          <cell r="N24">
            <v>1.0988286848651587</v>
          </cell>
        </row>
        <row r="27">
          <cell r="G27" t="str">
            <v>Rettifiche su acquisti</v>
          </cell>
        </row>
        <row r="28">
          <cell r="B28">
            <v>-18.2</v>
          </cell>
          <cell r="C28">
            <v>-7.4957578952570797E-2</v>
          </cell>
          <cell r="E28" t="str">
            <v>RC1</v>
          </cell>
          <cell r="H28" t="str">
            <v>&lt; Sconti e abbuoni &gt;</v>
          </cell>
          <cell r="K28" t="e">
            <v>#DIV/0!</v>
          </cell>
          <cell r="M28">
            <v>-18.2</v>
          </cell>
          <cell r="N28">
            <v>-7.4957578952570797E-2</v>
          </cell>
        </row>
        <row r="29">
          <cell r="B29">
            <v>-83.9</v>
          </cell>
          <cell r="C29">
            <v>-0.3455462018747632</v>
          </cell>
          <cell r="E29" t="str">
            <v>RC2</v>
          </cell>
          <cell r="H29" t="str">
            <v>&lt; Resi su acquisti &gt;</v>
          </cell>
          <cell r="K29" t="e">
            <v>#DIV/0!</v>
          </cell>
          <cell r="M29">
            <v>-83.9</v>
          </cell>
          <cell r="N29">
            <v>-0.3455462018747632</v>
          </cell>
        </row>
        <row r="30">
          <cell r="B30">
            <v>-78.8</v>
          </cell>
          <cell r="C30">
            <v>-0.32454160557486694</v>
          </cell>
          <cell r="E30" t="str">
            <v>RC3</v>
          </cell>
          <cell r="H30" t="str">
            <v>&lt; Premi di consumo &gt;</v>
          </cell>
          <cell r="K30" t="e">
            <v>#DIV/0!</v>
          </cell>
          <cell r="M30">
            <v>-78.8</v>
          </cell>
          <cell r="N30">
            <v>-0.32454160557486694</v>
          </cell>
        </row>
        <row r="32">
          <cell r="B32">
            <v>293</v>
          </cell>
          <cell r="C32">
            <v>1.2067346501705081</v>
          </cell>
          <cell r="E32" t="str">
            <v>VM</v>
          </cell>
          <cell r="G32" t="str">
            <v>Variazione magazzino prodotti</v>
          </cell>
          <cell r="K32" t="e">
            <v>#DIV/0!</v>
          </cell>
          <cell r="M32">
            <v>293</v>
          </cell>
          <cell r="N32">
            <v>1.2067346501705081</v>
          </cell>
        </row>
        <row r="34">
          <cell r="B34">
            <v>19691.199999999997</v>
          </cell>
          <cell r="C34">
            <v>81.099158168728678</v>
          </cell>
          <cell r="E34" t="str">
            <v>CV</v>
          </cell>
          <cell r="G34" t="str">
            <v>COSTO DEL VENDUTO</v>
          </cell>
          <cell r="J34">
            <v>0</v>
          </cell>
          <cell r="K34" t="e">
            <v>#DIV/0!</v>
          </cell>
          <cell r="M34">
            <v>19691.199999999997</v>
          </cell>
          <cell r="N34">
            <v>81.099158168728678</v>
          </cell>
        </row>
        <row r="36">
          <cell r="B36">
            <v>4589.2000000000007</v>
          </cell>
          <cell r="C36">
            <v>18.900841831271318</v>
          </cell>
          <cell r="E36" t="str">
            <v>ML</v>
          </cell>
          <cell r="G36" t="str">
            <v>MARGINE LORDO SULLE VENDITE</v>
          </cell>
          <cell r="J36">
            <v>0</v>
          </cell>
          <cell r="K36" t="e">
            <v>#DIV/0!</v>
          </cell>
          <cell r="M36">
            <v>4589.2000000000007</v>
          </cell>
          <cell r="N36">
            <v>18.900841831271318</v>
          </cell>
        </row>
        <row r="38">
          <cell r="B38">
            <v>612.69200000000012</v>
          </cell>
          <cell r="C38">
            <v>2.5234015914070618</v>
          </cell>
          <cell r="E38" t="str">
            <v>CC</v>
          </cell>
          <cell r="G38" t="str">
            <v>COSTI COMMERCIALI &amp; MARKETING</v>
          </cell>
          <cell r="J38">
            <v>0</v>
          </cell>
          <cell r="K38" t="e">
            <v>#DIV/0!</v>
          </cell>
          <cell r="M38">
            <v>612.69200000000012</v>
          </cell>
          <cell r="N38">
            <v>2.5234015914070618</v>
          </cell>
        </row>
        <row r="40">
          <cell r="B40">
            <v>35</v>
          </cell>
          <cell r="C40">
            <v>0.14414919029340539</v>
          </cell>
          <cell r="E40" t="str">
            <v>CC1</v>
          </cell>
          <cell r="G40" t="str">
            <v>Personale di vendita</v>
          </cell>
          <cell r="K40" t="e">
            <v>#DIV/0!</v>
          </cell>
          <cell r="M40">
            <v>35</v>
          </cell>
          <cell r="N40">
            <v>0.14414919029340539</v>
          </cell>
        </row>
        <row r="41">
          <cell r="B41">
            <v>366.90000000000003</v>
          </cell>
          <cell r="C41">
            <v>1.5110953691042983</v>
          </cell>
          <cell r="E41" t="str">
            <v>CC2</v>
          </cell>
          <cell r="G41" t="str">
            <v>Provvigioni e premi agenti</v>
          </cell>
          <cell r="K41" t="e">
            <v>#DIV/0!</v>
          </cell>
          <cell r="M41">
            <v>366.90000000000003</v>
          </cell>
          <cell r="N41">
            <v>1.5110953691042983</v>
          </cell>
        </row>
        <row r="42">
          <cell r="B42">
            <v>129</v>
          </cell>
          <cell r="C42">
            <v>0.53129272993855137</v>
          </cell>
          <cell r="E42" t="str">
            <v>CC3</v>
          </cell>
          <cell r="G42" t="str">
            <v>Perdite su crediti</v>
          </cell>
          <cell r="K42" t="e">
            <v>#DIV/0!</v>
          </cell>
          <cell r="M42">
            <v>129</v>
          </cell>
          <cell r="N42">
            <v>0.53129272993855137</v>
          </cell>
        </row>
        <row r="43">
          <cell r="B43">
            <v>35.4</v>
          </cell>
          <cell r="C43">
            <v>0.14579660961104432</v>
          </cell>
          <cell r="E43" t="str">
            <v>CC4</v>
          </cell>
          <cell r="G43" t="str">
            <v>Servizio informativo e recupero crediti</v>
          </cell>
          <cell r="K43" t="e">
            <v>#DIV/0!</v>
          </cell>
          <cell r="M43">
            <v>35.4</v>
          </cell>
          <cell r="N43">
            <v>0.14579660961104432</v>
          </cell>
        </row>
        <row r="46">
          <cell r="B46">
            <v>29.292000000000002</v>
          </cell>
          <cell r="C46">
            <v>0.12064051663069804</v>
          </cell>
          <cell r="E46" t="str">
            <v>CC5</v>
          </cell>
          <cell r="G46" t="str">
            <v>Acquisti materiali promozionali</v>
          </cell>
          <cell r="K46" t="e">
            <v>#DIV/0!</v>
          </cell>
          <cell r="M46">
            <v>29.292000000000002</v>
          </cell>
          <cell r="N46">
            <v>0.12064051663069804</v>
          </cell>
        </row>
        <row r="47">
          <cell r="B47">
            <v>17.100000000000001</v>
          </cell>
          <cell r="C47">
            <v>7.0427175829063784E-2</v>
          </cell>
          <cell r="E47" t="str">
            <v>CC6</v>
          </cell>
          <cell r="G47" t="str">
            <v>Pubblicità e sponsorizzazioni</v>
          </cell>
          <cell r="K47" t="e">
            <v>#DIV/0!</v>
          </cell>
          <cell r="M47">
            <v>17.100000000000001</v>
          </cell>
          <cell r="N47">
            <v>7.0427175829063784E-2</v>
          </cell>
        </row>
        <row r="48">
          <cell r="M48">
            <v>0</v>
          </cell>
        </row>
        <row r="51">
          <cell r="B51">
            <v>255.51800000000003</v>
          </cell>
          <cell r="C51">
            <v>1.0523632230111533</v>
          </cell>
          <cell r="E51" t="str">
            <v>CL</v>
          </cell>
          <cell r="G51" t="str">
            <v>COSTI LOGISTICA</v>
          </cell>
          <cell r="J51">
            <v>0</v>
          </cell>
          <cell r="K51" t="e">
            <v>#DIV/0!</v>
          </cell>
          <cell r="M51">
            <v>255.51800000000003</v>
          </cell>
          <cell r="N51">
            <v>1.0523632230111533</v>
          </cell>
        </row>
        <row r="53">
          <cell r="C53">
            <v>0</v>
          </cell>
          <cell r="E53" t="str">
            <v>CL1</v>
          </cell>
          <cell r="G53" t="str">
            <v>Personale</v>
          </cell>
          <cell r="K53" t="e">
            <v>#DIV/0!</v>
          </cell>
          <cell r="M53">
            <v>0</v>
          </cell>
          <cell r="N53">
            <v>0</v>
          </cell>
        </row>
        <row r="54">
          <cell r="B54">
            <v>313.81800000000004</v>
          </cell>
          <cell r="C54">
            <v>1.2924745885570257</v>
          </cell>
          <cell r="E54" t="str">
            <v>CL2</v>
          </cell>
          <cell r="G54" t="str">
            <v>Gestione automezzi</v>
          </cell>
          <cell r="K54" t="e">
            <v>#DIV/0!</v>
          </cell>
          <cell r="M54">
            <v>313.81800000000004</v>
          </cell>
          <cell r="N54">
            <v>1.2924745885570257</v>
          </cell>
        </row>
        <row r="55">
          <cell r="B55">
            <v>0</v>
          </cell>
          <cell r="C55">
            <v>0</v>
          </cell>
          <cell r="E55" t="str">
            <v>CL3</v>
          </cell>
          <cell r="G55" t="str">
            <v>Servizi di magazzinaggio</v>
          </cell>
          <cell r="K55" t="e">
            <v>#DIV/0!</v>
          </cell>
          <cell r="M55">
            <v>0</v>
          </cell>
          <cell r="N55">
            <v>0</v>
          </cell>
        </row>
        <row r="56">
          <cell r="B56">
            <v>8.5</v>
          </cell>
          <cell r="C56">
            <v>3.5007660499827023E-2</v>
          </cell>
          <cell r="E56" t="str">
            <v>CL4</v>
          </cell>
          <cell r="G56" t="str">
            <v>Trasporti sulle vendite</v>
          </cell>
          <cell r="K56" t="e">
            <v>#DIV/0!</v>
          </cell>
          <cell r="M56">
            <v>8.5</v>
          </cell>
          <cell r="N56">
            <v>3.5007660499827023E-2</v>
          </cell>
        </row>
        <row r="59">
          <cell r="B59">
            <v>-66.8</v>
          </cell>
          <cell r="C59">
            <v>-0.27511902604569943</v>
          </cell>
          <cell r="E59" t="str">
            <v>CL5</v>
          </cell>
          <cell r="G59" t="str">
            <v>&lt; Recupero spese di trasporto &gt;</v>
          </cell>
          <cell r="K59" t="e">
            <v>#DIV/0!</v>
          </cell>
          <cell r="M59">
            <v>-66.8</v>
          </cell>
          <cell r="N59">
            <v>-0.27511902604569943</v>
          </cell>
        </row>
        <row r="61">
          <cell r="B61">
            <v>3720.9900000000007</v>
          </cell>
          <cell r="C61">
            <v>15.325077016853102</v>
          </cell>
          <cell r="E61" t="str">
            <v>MC</v>
          </cell>
          <cell r="G61" t="str">
            <v>MARGINE COMMERCIALE</v>
          </cell>
          <cell r="J61">
            <v>0</v>
          </cell>
          <cell r="K61" t="e">
            <v>#DIV/0!</v>
          </cell>
          <cell r="M61">
            <v>3720.9900000000007</v>
          </cell>
          <cell r="N61">
            <v>15.325077016853102</v>
          </cell>
        </row>
        <row r="63">
          <cell r="B63">
            <v>2698.6370000000006</v>
          </cell>
          <cell r="C63">
            <v>11.114466812737851</v>
          </cell>
          <cell r="E63" t="str">
            <v>CS</v>
          </cell>
          <cell r="G63" t="str">
            <v>COSTI DI STRUTTURA</v>
          </cell>
          <cell r="J63">
            <v>0</v>
          </cell>
          <cell r="K63" t="e">
            <v>#DIV/0!</v>
          </cell>
          <cell r="M63">
            <v>2698.6370000000006</v>
          </cell>
          <cell r="N63">
            <v>11.114466812737851</v>
          </cell>
        </row>
        <row r="65">
          <cell r="B65">
            <v>1775.4</v>
          </cell>
          <cell r="C65">
            <v>7.312070641340342</v>
          </cell>
          <cell r="E65" t="str">
            <v>CS1</v>
          </cell>
          <cell r="G65" t="str">
            <v>Personale</v>
          </cell>
          <cell r="K65" t="e">
            <v>#DIV/0!</v>
          </cell>
          <cell r="M65">
            <v>1775.4</v>
          </cell>
          <cell r="N65">
            <v>7.312070641340342</v>
          </cell>
        </row>
        <row r="66">
          <cell r="B66">
            <v>58.600000000000009</v>
          </cell>
          <cell r="C66">
            <v>0.24134693003410165</v>
          </cell>
          <cell r="E66" t="str">
            <v>CS2</v>
          </cell>
          <cell r="G66" t="str">
            <v>Consulenze e collaborazioni</v>
          </cell>
          <cell r="K66" t="e">
            <v>#DIV/0!</v>
          </cell>
          <cell r="M66">
            <v>58.600000000000009</v>
          </cell>
          <cell r="N66">
            <v>0.24134693003410165</v>
          </cell>
        </row>
        <row r="67">
          <cell r="B67">
            <v>57.3</v>
          </cell>
          <cell r="C67">
            <v>0.23599281725177512</v>
          </cell>
          <cell r="E67" t="str">
            <v>CS3</v>
          </cell>
          <cell r="G67" t="str">
            <v>Organi sociali</v>
          </cell>
          <cell r="K67" t="e">
            <v>#DIV/0!</v>
          </cell>
          <cell r="M67">
            <v>57.3</v>
          </cell>
          <cell r="N67">
            <v>0.23599281725177512</v>
          </cell>
        </row>
        <row r="68">
          <cell r="M68">
            <v>0</v>
          </cell>
        </row>
        <row r="70">
          <cell r="B70">
            <v>161.00000000000003</v>
          </cell>
          <cell r="C70">
            <v>0.66308627534966491</v>
          </cell>
          <cell r="E70" t="str">
            <v>CS4</v>
          </cell>
          <cell r="G70" t="str">
            <v>Affitti, leasing e noleggi</v>
          </cell>
          <cell r="K70" t="e">
            <v>#DIV/0!</v>
          </cell>
          <cell r="M70">
            <v>161.00000000000003</v>
          </cell>
          <cell r="N70">
            <v>0.66308627534966491</v>
          </cell>
        </row>
        <row r="71">
          <cell r="B71">
            <v>35.637</v>
          </cell>
          <cell r="C71">
            <v>0.14677270555674538</v>
          </cell>
          <cell r="E71" t="str">
            <v>CS5</v>
          </cell>
          <cell r="G71" t="str">
            <v>Assistenza, manutenzioni e riparazioni</v>
          </cell>
          <cell r="K71" t="e">
            <v>#DIV/0!</v>
          </cell>
          <cell r="M71">
            <v>35.637</v>
          </cell>
          <cell r="N71">
            <v>0.14677270555674538</v>
          </cell>
        </row>
        <row r="72">
          <cell r="B72">
            <v>27.9</v>
          </cell>
          <cell r="C72">
            <v>0.11490749740531458</v>
          </cell>
          <cell r="E72" t="str">
            <v>CS6</v>
          </cell>
          <cell r="G72" t="str">
            <v>Assicurazioni</v>
          </cell>
          <cell r="K72" t="e">
            <v>#DIV/0!</v>
          </cell>
          <cell r="M72">
            <v>27.9</v>
          </cell>
          <cell r="N72">
            <v>0.11490749740531458</v>
          </cell>
        </row>
        <row r="73">
          <cell r="B73">
            <v>164.09999999999997</v>
          </cell>
          <cell r="C73">
            <v>0.67585377506136624</v>
          </cell>
          <cell r="E73" t="str">
            <v>CS7</v>
          </cell>
          <cell r="G73" t="str">
            <v>Utenze e conduzione immobili</v>
          </cell>
          <cell r="K73" t="e">
            <v>#DIV/0!</v>
          </cell>
          <cell r="M73">
            <v>164.09999999999997</v>
          </cell>
          <cell r="N73">
            <v>0.67585377506136624</v>
          </cell>
        </row>
        <row r="74">
          <cell r="B74">
            <v>74.5</v>
          </cell>
          <cell r="C74">
            <v>0.30683184791024865</v>
          </cell>
          <cell r="E74" t="str">
            <v>CS8</v>
          </cell>
          <cell r="G74" t="str">
            <v>Acquisti materiali di consumo</v>
          </cell>
          <cell r="K74" t="e">
            <v>#DIV/0!</v>
          </cell>
          <cell r="M74">
            <v>74.5</v>
          </cell>
          <cell r="N74">
            <v>0.30683184791024865</v>
          </cell>
        </row>
        <row r="75">
          <cell r="B75">
            <v>45</v>
          </cell>
          <cell r="C75">
            <v>0.18533467323437836</v>
          </cell>
          <cell r="E75" t="str">
            <v>CS9</v>
          </cell>
          <cell r="G75" t="str">
            <v>Oneri diversi di gestione</v>
          </cell>
          <cell r="K75" t="e">
            <v>#DIV/0!</v>
          </cell>
          <cell r="M75">
            <v>45</v>
          </cell>
          <cell r="N75">
            <v>0.18533467323437836</v>
          </cell>
        </row>
        <row r="76">
          <cell r="B76">
            <v>22.8</v>
          </cell>
          <cell r="C76">
            <v>9.3902901105418365E-2</v>
          </cell>
          <cell r="E76" t="str">
            <v>CS10</v>
          </cell>
          <cell r="G76" t="str">
            <v>Spese di rappresentanza</v>
          </cell>
          <cell r="K76" t="e">
            <v>#DIV/0!</v>
          </cell>
          <cell r="M76">
            <v>22.8</v>
          </cell>
          <cell r="N76">
            <v>9.3902901105418365E-2</v>
          </cell>
        </row>
        <row r="77">
          <cell r="B77">
            <v>57.4</v>
          </cell>
          <cell r="C77">
            <v>0.23640467208118485</v>
          </cell>
          <cell r="E77" t="str">
            <v>CS11</v>
          </cell>
          <cell r="G77" t="str">
            <v>Imposte e tasse</v>
          </cell>
          <cell r="K77" t="e">
            <v>#DIV/0!</v>
          </cell>
          <cell r="M77">
            <v>57.4</v>
          </cell>
          <cell r="N77">
            <v>0.23640467208118485</v>
          </cell>
        </row>
        <row r="78">
          <cell r="M78">
            <v>0</v>
          </cell>
        </row>
        <row r="80">
          <cell r="B80">
            <v>219</v>
          </cell>
          <cell r="C80">
            <v>0.90196207640730797</v>
          </cell>
          <cell r="E80" t="str">
            <v>CS12</v>
          </cell>
          <cell r="G80" t="str">
            <v>Ammortamenti</v>
          </cell>
          <cell r="K80" t="e">
            <v>#DIV/0!</v>
          </cell>
          <cell r="M80">
            <v>219</v>
          </cell>
          <cell r="N80">
            <v>0.90196207640730797</v>
          </cell>
        </row>
        <row r="82">
          <cell r="B82">
            <v>1022.3530000000001</v>
          </cell>
          <cell r="C82">
            <v>4.2106102041152536</v>
          </cell>
          <cell r="E82" t="str">
            <v>RO</v>
          </cell>
          <cell r="G82" t="str">
            <v>REDDITO OPERATIVO</v>
          </cell>
          <cell r="J82">
            <v>0</v>
          </cell>
          <cell r="K82" t="e">
            <v>#DIV/0!</v>
          </cell>
          <cell r="M82">
            <v>1022.3530000000001</v>
          </cell>
          <cell r="N82">
            <v>4.2106102041152536</v>
          </cell>
        </row>
        <row r="84">
          <cell r="B84">
            <v>405.6</v>
          </cell>
          <cell r="C84">
            <v>1.6704831880858635</v>
          </cell>
          <cell r="E84" t="str">
            <v>AP</v>
          </cell>
          <cell r="G84" t="str">
            <v>Altri ricavi e proventi</v>
          </cell>
          <cell r="K84" t="e">
            <v>#DIV/0!</v>
          </cell>
          <cell r="M84">
            <v>405.6</v>
          </cell>
          <cell r="N84">
            <v>1.6704831880858635</v>
          </cell>
        </row>
        <row r="85">
          <cell r="C85">
            <v>0</v>
          </cell>
          <cell r="E85" t="str">
            <v>AO</v>
          </cell>
          <cell r="G85" t="str">
            <v>&lt; Altri oneri &gt;</v>
          </cell>
          <cell r="K85" t="e">
            <v>#DIV/0!</v>
          </cell>
          <cell r="M85">
            <v>0</v>
          </cell>
          <cell r="N85">
            <v>0</v>
          </cell>
        </row>
        <row r="87">
          <cell r="B87">
            <v>333.3</v>
          </cell>
          <cell r="C87">
            <v>1.3727121464226291</v>
          </cell>
          <cell r="E87" t="str">
            <v>PF</v>
          </cell>
          <cell r="G87" t="str">
            <v>Proventi finanziari</v>
          </cell>
          <cell r="K87" t="e">
            <v>#DIV/0!</v>
          </cell>
          <cell r="M87">
            <v>333.3</v>
          </cell>
          <cell r="N87">
            <v>1.3727121464226291</v>
          </cell>
        </row>
        <row r="88">
          <cell r="B88">
            <v>-1491.9000000000003</v>
          </cell>
          <cell r="C88">
            <v>-6.1444621999637583</v>
          </cell>
          <cell r="E88" t="str">
            <v>OF</v>
          </cell>
          <cell r="G88" t="str">
            <v>&lt; Oneri finanziari &gt;</v>
          </cell>
          <cell r="K88" t="e">
            <v>#DIV/0!</v>
          </cell>
          <cell r="M88">
            <v>-1491.9000000000003</v>
          </cell>
          <cell r="N88">
            <v>-6.1444621999637583</v>
          </cell>
        </row>
        <row r="90">
          <cell r="B90">
            <v>269.35299999999961</v>
          </cell>
          <cell r="C90">
            <v>1.1093433386599876</v>
          </cell>
          <cell r="E90" t="str">
            <v>RAN</v>
          </cell>
          <cell r="G90" t="str">
            <v>RISULTATO ANTE IMPOSTE</v>
          </cell>
          <cell r="J90">
            <v>0</v>
          </cell>
          <cell r="K90" t="e">
            <v>#DIV/0!</v>
          </cell>
          <cell r="M90">
            <v>269.35299999999961</v>
          </cell>
          <cell r="N90">
            <v>1.1093433386599876</v>
          </cell>
        </row>
        <row r="92">
          <cell r="B92">
            <v>50.160000000000004</v>
          </cell>
          <cell r="C92">
            <v>0.20658638243192043</v>
          </cell>
          <cell r="E92" t="str">
            <v>PS</v>
          </cell>
          <cell r="G92" t="str">
            <v>Proventi straordinari</v>
          </cell>
          <cell r="K92" t="e">
            <v>#DIV/0!</v>
          </cell>
          <cell r="M92">
            <v>50.160000000000004</v>
          </cell>
          <cell r="N92">
            <v>0.20658638243192043</v>
          </cell>
        </row>
        <row r="93">
          <cell r="B93">
            <v>-42.774999999999999</v>
          </cell>
          <cell r="C93">
            <v>-0.17617090328001186</v>
          </cell>
          <cell r="E93" t="str">
            <v>OS</v>
          </cell>
          <cell r="G93" t="str">
            <v>&lt; Oneri straordinari &gt;</v>
          </cell>
          <cell r="K93" t="e">
            <v>#DIV/0!</v>
          </cell>
          <cell r="M93">
            <v>-42.774999999999999</v>
          </cell>
          <cell r="N93">
            <v>-0.17617090328001186</v>
          </cell>
        </row>
        <row r="95">
          <cell r="B95">
            <v>218</v>
          </cell>
          <cell r="C95">
            <v>0.89784352811321066</v>
          </cell>
          <cell r="E95" t="str">
            <v>IR</v>
          </cell>
          <cell r="G95" t="str">
            <v>Imposte sul reddito</v>
          </cell>
          <cell r="K95" t="e">
            <v>#DIV/0!</v>
          </cell>
          <cell r="M95">
            <v>218</v>
          </cell>
          <cell r="N95">
            <v>0.89784352811321066</v>
          </cell>
        </row>
        <row r="97">
          <cell r="B97">
            <v>58.737999999999658</v>
          </cell>
          <cell r="C97">
            <v>0.24191528969868561</v>
          </cell>
          <cell r="E97" t="str">
            <v>RN</v>
          </cell>
          <cell r="G97" t="str">
            <v>RISULTATO NETTO</v>
          </cell>
          <cell r="J97">
            <v>0</v>
          </cell>
          <cell r="K97" t="e">
            <v>#DIV/0!</v>
          </cell>
          <cell r="M97">
            <v>58.737999999999658</v>
          </cell>
          <cell r="N97">
            <v>0.24191528969868561</v>
          </cell>
        </row>
      </sheetData>
      <sheetData sheetId="1" refreshError="1">
        <row r="1">
          <cell r="A1" t="str">
            <v>G. CALLIPO &amp; F. S.r.l.</v>
          </cell>
          <cell r="N1" t="str">
            <v>Allegato 1</v>
          </cell>
        </row>
        <row r="2">
          <cell r="A2" t="str">
            <v>BUDGET 2000</v>
          </cell>
        </row>
        <row r="3">
          <cell r="A3" t="str">
            <v>Budget economico annuale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962.40000000000146</v>
          </cell>
          <cell r="C8">
            <v>3.9595813310512866E-2</v>
          </cell>
          <cell r="E8" t="str">
            <v>R</v>
          </cell>
          <cell r="G8" t="str">
            <v>Ricavi di vendita</v>
          </cell>
          <cell r="J8">
            <v>24305.599999999999</v>
          </cell>
          <cell r="K8">
            <v>100.10378741701125</v>
          </cell>
          <cell r="M8">
            <v>25268</v>
          </cell>
          <cell r="N8">
            <v>100</v>
          </cell>
        </row>
        <row r="9">
          <cell r="B9">
            <v>351</v>
          </cell>
          <cell r="C9">
            <v>3.3128834355828224E-2</v>
          </cell>
          <cell r="E9" t="str">
            <v>R1</v>
          </cell>
          <cell r="H9" t="str">
            <v>Profili di alluminio</v>
          </cell>
          <cell r="J9">
            <v>10595</v>
          </cell>
          <cell r="K9">
            <v>43.636019175960861</v>
          </cell>
          <cell r="M9">
            <v>10946</v>
          </cell>
          <cell r="N9">
            <v>43.319613740699694</v>
          </cell>
        </row>
        <row r="10">
          <cell r="B10">
            <v>174</v>
          </cell>
          <cell r="C10">
            <v>2.1070477113102445E-2</v>
          </cell>
          <cell r="E10" t="str">
            <v>R2</v>
          </cell>
          <cell r="H10" t="str">
            <v>Prodotti siderurgici</v>
          </cell>
          <cell r="J10">
            <v>8258</v>
          </cell>
          <cell r="K10">
            <v>34.010971812655477</v>
          </cell>
          <cell r="M10">
            <v>8432</v>
          </cell>
          <cell r="N10">
            <v>33.370270698116194</v>
          </cell>
        </row>
        <row r="11">
          <cell r="B11">
            <v>799</v>
          </cell>
          <cell r="C11">
            <v>0.15694362600667844</v>
          </cell>
          <cell r="E11" t="str">
            <v>R3</v>
          </cell>
          <cell r="H11" t="str">
            <v>Accessori alluminio</v>
          </cell>
          <cell r="J11">
            <v>5091</v>
          </cell>
          <cell r="K11">
            <v>20.967529365249337</v>
          </cell>
          <cell r="M11">
            <v>5890</v>
          </cell>
          <cell r="N11">
            <v>23.310115561184105</v>
          </cell>
        </row>
        <row r="12">
          <cell r="B12">
            <v>-361.6</v>
          </cell>
          <cell r="C12">
            <v>-1</v>
          </cell>
          <cell r="E12" t="str">
            <v>R4</v>
          </cell>
          <cell r="H12" t="str">
            <v>Vendite al dettaglio</v>
          </cell>
          <cell r="J12">
            <v>361.6</v>
          </cell>
          <cell r="K12">
            <v>1.4892670631455827</v>
          </cell>
          <cell r="N12">
            <v>0</v>
          </cell>
        </row>
        <row r="14">
          <cell r="E14" t="str">
            <v>RR</v>
          </cell>
          <cell r="G14" t="str">
            <v>Rettifiche di ricavi</v>
          </cell>
        </row>
        <row r="15">
          <cell r="B15">
            <v>25.200000000000003</v>
          </cell>
          <cell r="C15">
            <v>-1</v>
          </cell>
          <cell r="E15" t="str">
            <v>RR1</v>
          </cell>
          <cell r="H15" t="str">
            <v>&lt; Sconti e abbuoni &gt;</v>
          </cell>
          <cell r="J15">
            <v>-25.200000000000003</v>
          </cell>
          <cell r="K15">
            <v>-0.1037874170112519</v>
          </cell>
          <cell r="N15">
            <v>0</v>
          </cell>
        </row>
        <row r="16">
          <cell r="C16" t="e">
            <v>#DIV/0!</v>
          </cell>
          <cell r="E16" t="str">
            <v>RR2</v>
          </cell>
          <cell r="H16" t="str">
            <v>&lt; Resi su vendite &gt;</v>
          </cell>
        </row>
        <row r="18">
          <cell r="B18">
            <v>987.60000000000218</v>
          </cell>
          <cell r="C18">
            <v>4.0674782952504998E-2</v>
          </cell>
          <cell r="E18" t="str">
            <v>RN</v>
          </cell>
          <cell r="G18" t="str">
            <v>TOTALE RICAVI NETTI</v>
          </cell>
          <cell r="J18">
            <v>24280.399999999998</v>
          </cell>
          <cell r="K18">
            <v>100</v>
          </cell>
          <cell r="M18">
            <v>25268</v>
          </cell>
          <cell r="N18">
            <v>100</v>
          </cell>
        </row>
        <row r="20">
          <cell r="B20">
            <v>144.18000000000393</v>
          </cell>
          <cell r="C20">
            <v>7.3220524904527885E-3</v>
          </cell>
          <cell r="E20" t="str">
            <v>CV</v>
          </cell>
          <cell r="G20" t="str">
            <v>COSTO DEL VENDUTO</v>
          </cell>
          <cell r="J20">
            <v>19691.199999999997</v>
          </cell>
          <cell r="K20">
            <v>81.099158168728678</v>
          </cell>
          <cell r="M20">
            <v>19835.38</v>
          </cell>
          <cell r="N20">
            <v>78.5</v>
          </cell>
        </row>
        <row r="22">
          <cell r="B22">
            <v>843.41999999999825</v>
          </cell>
          <cell r="C22">
            <v>0.18378366599843068</v>
          </cell>
          <cell r="E22" t="str">
            <v>ML</v>
          </cell>
          <cell r="G22" t="str">
            <v>MARGINE LORDO SULLE VENDITE</v>
          </cell>
          <cell r="J22">
            <v>4589.2000000000007</v>
          </cell>
          <cell r="K22">
            <v>18.900841831271318</v>
          </cell>
          <cell r="M22">
            <v>5432.619999999999</v>
          </cell>
          <cell r="N22">
            <v>21.499999999999996</v>
          </cell>
        </row>
        <row r="24">
          <cell r="B24">
            <v>67.807999999999879</v>
          </cell>
          <cell r="C24">
            <v>0.11067224641418505</v>
          </cell>
          <cell r="E24" t="str">
            <v>CC</v>
          </cell>
          <cell r="G24" t="str">
            <v>COSTI COMMERCIALI &amp; MARKETING</v>
          </cell>
          <cell r="J24">
            <v>612.69200000000012</v>
          </cell>
          <cell r="K24">
            <v>2.5234015914070618</v>
          </cell>
          <cell r="M24">
            <v>680.5</v>
          </cell>
          <cell r="N24">
            <v>2.6931296501503876</v>
          </cell>
        </row>
        <row r="26">
          <cell r="B26">
            <v>5</v>
          </cell>
          <cell r="C26">
            <v>0.14285714285714285</v>
          </cell>
          <cell r="E26" t="str">
            <v>CC1</v>
          </cell>
          <cell r="G26" t="str">
            <v>Personale di vendita</v>
          </cell>
          <cell r="J26">
            <v>35</v>
          </cell>
          <cell r="K26">
            <v>0.14414919029340539</v>
          </cell>
          <cell r="M26">
            <v>40</v>
          </cell>
          <cell r="N26">
            <v>0.15830299192654743</v>
          </cell>
        </row>
        <row r="27">
          <cell r="B27">
            <v>37.099999999999966</v>
          </cell>
          <cell r="C27">
            <v>0.10111747070046324</v>
          </cell>
          <cell r="E27" t="str">
            <v>CC2</v>
          </cell>
          <cell r="G27" t="str">
            <v>Provvigioni e premi agenti</v>
          </cell>
          <cell r="J27">
            <v>366.90000000000003</v>
          </cell>
          <cell r="K27">
            <v>1.5110953691042983</v>
          </cell>
          <cell r="M27">
            <v>404</v>
          </cell>
          <cell r="N27">
            <v>1.5988602184581289</v>
          </cell>
        </row>
        <row r="28">
          <cell r="B28">
            <v>14.5</v>
          </cell>
          <cell r="C28">
            <v>0.1124031007751938</v>
          </cell>
          <cell r="E28" t="str">
            <v>CC3</v>
          </cell>
          <cell r="G28" t="str">
            <v>Perdite su crediti</v>
          </cell>
          <cell r="J28">
            <v>129</v>
          </cell>
          <cell r="K28">
            <v>0.53129272993855137</v>
          </cell>
          <cell r="M28">
            <v>143.5</v>
          </cell>
          <cell r="N28">
            <v>0.56791198353648886</v>
          </cell>
        </row>
        <row r="29">
          <cell r="B29">
            <v>-22.4</v>
          </cell>
          <cell r="C29">
            <v>-0.63276836158192085</v>
          </cell>
          <cell r="E29" t="str">
            <v>CC4</v>
          </cell>
          <cell r="G29" t="str">
            <v>Servizio informativo e recupero crediti</v>
          </cell>
          <cell r="J29">
            <v>35.4</v>
          </cell>
          <cell r="K29">
            <v>0.14579660961104432</v>
          </cell>
          <cell r="M29">
            <v>13</v>
          </cell>
          <cell r="N29">
            <v>5.1448472376127902E-2</v>
          </cell>
        </row>
        <row r="30">
          <cell r="J30">
            <v>0</v>
          </cell>
        </row>
        <row r="32">
          <cell r="B32">
            <v>5.7079999999999984</v>
          </cell>
          <cell r="C32">
            <v>0.19486549228458275</v>
          </cell>
          <cell r="E32" t="str">
            <v>CC5</v>
          </cell>
          <cell r="G32" t="str">
            <v>Acquisti materiali promozionali</v>
          </cell>
          <cell r="J32">
            <v>29.292000000000002</v>
          </cell>
          <cell r="K32">
            <v>0.12064051663069804</v>
          </cell>
          <cell r="M32">
            <v>35</v>
          </cell>
          <cell r="N32">
            <v>0.13851511793572899</v>
          </cell>
        </row>
        <row r="33">
          <cell r="B33">
            <v>27.9</v>
          </cell>
          <cell r="C33">
            <v>1.6315789473684208</v>
          </cell>
          <cell r="E33" t="str">
            <v>CC6</v>
          </cell>
          <cell r="G33" t="str">
            <v>Pubblicità e sponsorizzazioni</v>
          </cell>
          <cell r="J33">
            <v>17.100000000000001</v>
          </cell>
          <cell r="K33">
            <v>7.0427175829063784E-2</v>
          </cell>
          <cell r="M33">
            <v>45</v>
          </cell>
          <cell r="N33">
            <v>0.17809086591736584</v>
          </cell>
        </row>
        <row r="34">
          <cell r="J34">
            <v>0</v>
          </cell>
        </row>
        <row r="35">
          <cell r="J35">
            <v>0</v>
          </cell>
        </row>
        <row r="37">
          <cell r="B37">
            <v>22.281999999999982</v>
          </cell>
          <cell r="C37">
            <v>8.7203249868893704E-2</v>
          </cell>
          <cell r="E37" t="str">
            <v>CL</v>
          </cell>
          <cell r="G37" t="str">
            <v>COSTI LOGISTICA</v>
          </cell>
          <cell r="J37">
            <v>255.51800000000003</v>
          </cell>
          <cell r="K37">
            <v>1.0523632230111533</v>
          </cell>
          <cell r="M37">
            <v>277.8</v>
          </cell>
          <cell r="N37">
            <v>1.0994142789298718</v>
          </cell>
        </row>
        <row r="39">
          <cell r="B39">
            <v>0</v>
          </cell>
          <cell r="C39" t="e">
            <v>#DIV/0!</v>
          </cell>
          <cell r="E39" t="str">
            <v>CL1</v>
          </cell>
          <cell r="G39" t="str">
            <v>Personale</v>
          </cell>
          <cell r="J39">
            <v>0</v>
          </cell>
          <cell r="K39">
            <v>0</v>
          </cell>
          <cell r="N39">
            <v>0</v>
          </cell>
        </row>
        <row r="40">
          <cell r="B40">
            <v>21.981999999999971</v>
          </cell>
          <cell r="C40">
            <v>7.0046969899750705E-2</v>
          </cell>
          <cell r="E40" t="str">
            <v>CL2</v>
          </cell>
          <cell r="G40" t="str">
            <v>Gestione automezzi</v>
          </cell>
          <cell r="J40">
            <v>313.81800000000004</v>
          </cell>
          <cell r="K40">
            <v>1.2924745885570257</v>
          </cell>
          <cell r="M40">
            <v>335.8</v>
          </cell>
          <cell r="N40">
            <v>1.3289536172233656</v>
          </cell>
        </row>
        <row r="41">
          <cell r="B41">
            <v>0</v>
          </cell>
          <cell r="C41" t="e">
            <v>#DIV/0!</v>
          </cell>
          <cell r="E41" t="str">
            <v>CL3</v>
          </cell>
          <cell r="G41" t="str">
            <v>Servizi di magazzinaggio</v>
          </cell>
          <cell r="J41">
            <v>0</v>
          </cell>
          <cell r="K41">
            <v>0</v>
          </cell>
          <cell r="M41">
            <v>0</v>
          </cell>
          <cell r="N41">
            <v>0</v>
          </cell>
        </row>
        <row r="42">
          <cell r="B42">
            <v>0.30000000000000071</v>
          </cell>
          <cell r="C42">
            <v>3.5294117647058906E-2</v>
          </cell>
          <cell r="E42" t="str">
            <v>CL4</v>
          </cell>
          <cell r="G42" t="str">
            <v>Trasporti sulle vendite</v>
          </cell>
          <cell r="J42">
            <v>8.5</v>
          </cell>
          <cell r="K42">
            <v>3.5007660499827023E-2</v>
          </cell>
          <cell r="M42">
            <v>8.8000000000000007</v>
          </cell>
          <cell r="N42">
            <v>3.4826658223840429E-2</v>
          </cell>
        </row>
        <row r="43">
          <cell r="J43">
            <v>0</v>
          </cell>
        </row>
        <row r="45">
          <cell r="B45">
            <v>0</v>
          </cell>
          <cell r="C45">
            <v>0</v>
          </cell>
          <cell r="E45" t="str">
            <v>CL5</v>
          </cell>
          <cell r="G45" t="str">
            <v>&lt; Recupero spese di trasporto &gt;</v>
          </cell>
          <cell r="J45">
            <v>-66.8</v>
          </cell>
          <cell r="K45">
            <v>-0.27511902604569943</v>
          </cell>
          <cell r="M45">
            <v>-66.8</v>
          </cell>
          <cell r="N45">
            <v>-0.26436599651733417</v>
          </cell>
        </row>
        <row r="47">
          <cell r="B47">
            <v>753.32999999999811</v>
          </cell>
          <cell r="C47">
            <v>0.20245418557964359</v>
          </cell>
          <cell r="E47" t="str">
            <v>MC</v>
          </cell>
          <cell r="G47" t="str">
            <v>MARGINE COMMERCIALE</v>
          </cell>
          <cell r="J47">
            <v>3720.9900000000007</v>
          </cell>
          <cell r="K47">
            <v>15.325077016853102</v>
          </cell>
          <cell r="M47">
            <v>4474.3199999999988</v>
          </cell>
          <cell r="N47">
            <v>17.707456070919736</v>
          </cell>
        </row>
        <row r="49">
          <cell r="B49">
            <v>-5.0060000000003129</v>
          </cell>
          <cell r="C49">
            <v>-1.8550105108617097E-3</v>
          </cell>
          <cell r="E49" t="str">
            <v>CS</v>
          </cell>
          <cell r="G49" t="str">
            <v>COSTI DI STRUTTURA</v>
          </cell>
          <cell r="J49">
            <v>2698.6370000000006</v>
          </cell>
          <cell r="K49">
            <v>11.114466812737851</v>
          </cell>
          <cell r="M49">
            <v>2693.6310000000003</v>
          </cell>
          <cell r="N49">
            <v>10.660246161152447</v>
          </cell>
        </row>
        <row r="51">
          <cell r="B51">
            <v>26.630999999999858</v>
          </cell>
          <cell r="C51">
            <v>1.499999999999992E-2</v>
          </cell>
          <cell r="E51" t="str">
            <v>CS1</v>
          </cell>
          <cell r="G51" t="str">
            <v>Personale</v>
          </cell>
          <cell r="J51">
            <v>1775.4</v>
          </cell>
          <cell r="K51">
            <v>7.312070641340342</v>
          </cell>
          <cell r="M51">
            <v>1802.0309999999999</v>
          </cell>
          <cell r="N51">
            <v>7.1316724711097041</v>
          </cell>
        </row>
        <row r="52">
          <cell r="B52">
            <v>24.299999999999997</v>
          </cell>
          <cell r="C52">
            <v>0.41467576791808863</v>
          </cell>
          <cell r="E52" t="str">
            <v>CS2</v>
          </cell>
          <cell r="G52" t="str">
            <v>Consulenze e collaborazioni</v>
          </cell>
          <cell r="J52">
            <v>58.600000000000009</v>
          </cell>
          <cell r="K52">
            <v>0.24134693003410165</v>
          </cell>
          <cell r="M52">
            <v>82.9</v>
          </cell>
          <cell r="N52">
            <v>0.32808295076776955</v>
          </cell>
        </row>
        <row r="53">
          <cell r="B53">
            <v>-0.29999999999999716</v>
          </cell>
          <cell r="C53">
            <v>-5.2356020942407886E-3</v>
          </cell>
          <cell r="E53" t="str">
            <v>CS3</v>
          </cell>
          <cell r="G53" t="str">
            <v>Organi sociali</v>
          </cell>
          <cell r="J53">
            <v>57.3</v>
          </cell>
          <cell r="K53">
            <v>0.23599281725177512</v>
          </cell>
          <cell r="M53">
            <v>57</v>
          </cell>
          <cell r="N53">
            <v>0.22558176349533007</v>
          </cell>
        </row>
        <row r="54">
          <cell r="J54">
            <v>0</v>
          </cell>
        </row>
        <row r="56">
          <cell r="B56">
            <v>-61.000000000000028</v>
          </cell>
          <cell r="C56">
            <v>-0.37888198757763986</v>
          </cell>
          <cell r="E56" t="str">
            <v>CS4</v>
          </cell>
          <cell r="G56" t="str">
            <v>Affitti, leasing e noleggi</v>
          </cell>
          <cell r="J56">
            <v>161.00000000000003</v>
          </cell>
          <cell r="K56">
            <v>0.66308627534966491</v>
          </cell>
          <cell r="M56">
            <v>100</v>
          </cell>
          <cell r="N56">
            <v>0.39575747981636855</v>
          </cell>
        </row>
        <row r="57">
          <cell r="B57">
            <v>18.363</v>
          </cell>
          <cell r="C57">
            <v>0.51527906389426714</v>
          </cell>
          <cell r="E57" t="str">
            <v>CS5</v>
          </cell>
          <cell r="G57" t="str">
            <v>Assistenza, manutenzioni e riparazioni</v>
          </cell>
          <cell r="J57">
            <v>35.637</v>
          </cell>
          <cell r="K57">
            <v>0.14677270555674538</v>
          </cell>
          <cell r="M57">
            <v>54</v>
          </cell>
          <cell r="N57">
            <v>0.21370903910083899</v>
          </cell>
        </row>
        <row r="58">
          <cell r="B58">
            <v>0.10000000000000142</v>
          </cell>
          <cell r="C58">
            <v>3.5842293906810548E-3</v>
          </cell>
          <cell r="E58" t="str">
            <v>CS6</v>
          </cell>
          <cell r="G58" t="str">
            <v>Assicurazioni</v>
          </cell>
          <cell r="J58">
            <v>27.9</v>
          </cell>
          <cell r="K58">
            <v>0.11490749740531458</v>
          </cell>
          <cell r="M58">
            <v>28</v>
          </cell>
          <cell r="N58">
            <v>0.1108120943485832</v>
          </cell>
        </row>
        <row r="59">
          <cell r="B59">
            <v>-19.799999999999955</v>
          </cell>
          <cell r="C59">
            <v>-0.12065813528336355</v>
          </cell>
          <cell r="E59" t="str">
            <v>CS7</v>
          </cell>
          <cell r="G59" t="str">
            <v>Utenze e conduzione immobili</v>
          </cell>
          <cell r="J59">
            <v>164.09999999999997</v>
          </cell>
          <cell r="K59">
            <v>0.67585377506136624</v>
          </cell>
          <cell r="M59">
            <v>144.30000000000001</v>
          </cell>
          <cell r="N59">
            <v>0.57107804337501988</v>
          </cell>
        </row>
        <row r="60">
          <cell r="B60">
            <v>0</v>
          </cell>
          <cell r="C60">
            <v>0</v>
          </cell>
          <cell r="E60" t="str">
            <v>CS8</v>
          </cell>
          <cell r="G60" t="str">
            <v>Acquisti materiali di consumo</v>
          </cell>
          <cell r="J60">
            <v>74.5</v>
          </cell>
          <cell r="K60">
            <v>0.30683184791024865</v>
          </cell>
          <cell r="M60">
            <v>74.5</v>
          </cell>
          <cell r="N60">
            <v>0.29483932246319455</v>
          </cell>
        </row>
        <row r="61">
          <cell r="B61">
            <v>0</v>
          </cell>
          <cell r="C61">
            <v>0</v>
          </cell>
          <cell r="E61" t="str">
            <v>CS9</v>
          </cell>
          <cell r="G61" t="str">
            <v>Oneri diversi di gestione</v>
          </cell>
          <cell r="J61">
            <v>45</v>
          </cell>
          <cell r="K61">
            <v>0.18533467323437836</v>
          </cell>
          <cell r="M61">
            <v>45</v>
          </cell>
          <cell r="N61">
            <v>0.17809086591736584</v>
          </cell>
        </row>
        <row r="62">
          <cell r="B62">
            <v>0</v>
          </cell>
          <cell r="C62">
            <v>0</v>
          </cell>
          <cell r="E62" t="str">
            <v>CS10</v>
          </cell>
          <cell r="G62" t="str">
            <v>Spese di rappresentanza</v>
          </cell>
          <cell r="J62">
            <v>22.8</v>
          </cell>
          <cell r="K62">
            <v>9.3902901105418365E-2</v>
          </cell>
          <cell r="M62">
            <v>22.8</v>
          </cell>
          <cell r="N62">
            <v>9.0232705398132024E-2</v>
          </cell>
        </row>
        <row r="63">
          <cell r="B63">
            <v>-0.29999999999999716</v>
          </cell>
          <cell r="C63">
            <v>-5.2264808362368848E-3</v>
          </cell>
          <cell r="E63" t="str">
            <v>CS11</v>
          </cell>
          <cell r="G63" t="str">
            <v>Imposte e tasse</v>
          </cell>
          <cell r="J63">
            <v>57.4</v>
          </cell>
          <cell r="K63">
            <v>0.23640467208118485</v>
          </cell>
          <cell r="M63">
            <v>57.1</v>
          </cell>
          <cell r="N63">
            <v>0.22597752097514642</v>
          </cell>
        </row>
        <row r="66">
          <cell r="B66">
            <v>7</v>
          </cell>
          <cell r="C66">
            <v>3.1963470319634701E-2</v>
          </cell>
          <cell r="E66" t="str">
            <v>CS12</v>
          </cell>
          <cell r="G66" t="str">
            <v>Ammortamenti</v>
          </cell>
          <cell r="J66">
            <v>219</v>
          </cell>
          <cell r="K66">
            <v>0.90196207640730797</v>
          </cell>
          <cell r="M66">
            <v>226</v>
          </cell>
          <cell r="N66">
            <v>0.89441190438499296</v>
          </cell>
        </row>
        <row r="68">
          <cell r="B68">
            <v>758.33599999999842</v>
          </cell>
          <cell r="C68">
            <v>0.74175553844904685</v>
          </cell>
          <cell r="E68" t="str">
            <v>RO</v>
          </cell>
          <cell r="G68" t="str">
            <v>REDDITO OPERATIVO</v>
          </cell>
          <cell r="J68">
            <v>1022.3530000000001</v>
          </cell>
          <cell r="K68">
            <v>4.2106102041152536</v>
          </cell>
          <cell r="M68">
            <v>1780.6889999999985</v>
          </cell>
          <cell r="N68">
            <v>7.0472099097672878</v>
          </cell>
        </row>
        <row r="70">
          <cell r="B70">
            <v>47.399999999999977</v>
          </cell>
          <cell r="C70">
            <v>0.11686390532544372</v>
          </cell>
          <cell r="E70" t="str">
            <v>AP</v>
          </cell>
          <cell r="G70" t="str">
            <v>Altri ricavi e proventi</v>
          </cell>
          <cell r="J70">
            <v>405.6</v>
          </cell>
          <cell r="K70">
            <v>1.6704831880858635</v>
          </cell>
          <cell r="M70">
            <v>453</v>
          </cell>
          <cell r="N70">
            <v>1.7927813835681494</v>
          </cell>
        </row>
        <row r="71">
          <cell r="B71">
            <v>0</v>
          </cell>
          <cell r="C71" t="e">
            <v>#DIV/0!</v>
          </cell>
          <cell r="E71" t="str">
            <v>AO</v>
          </cell>
          <cell r="G71" t="str">
            <v>&lt; Altri oneri &gt;</v>
          </cell>
          <cell r="J71">
            <v>0</v>
          </cell>
          <cell r="K71">
            <v>0</v>
          </cell>
          <cell r="M71">
            <v>0</v>
          </cell>
          <cell r="N71">
            <v>0</v>
          </cell>
        </row>
        <row r="73">
          <cell r="B73">
            <v>52.399999999999977</v>
          </cell>
          <cell r="C73">
            <v>0.15721572157215713</v>
          </cell>
          <cell r="E73" t="str">
            <v>PF</v>
          </cell>
          <cell r="G73" t="str">
            <v>Proventi finanziari</v>
          </cell>
          <cell r="J73">
            <v>333.3</v>
          </cell>
          <cell r="K73">
            <v>1.3727121464226291</v>
          </cell>
          <cell r="M73">
            <v>385.7</v>
          </cell>
          <cell r="N73">
            <v>1.5264365996517335</v>
          </cell>
        </row>
        <row r="74">
          <cell r="B74">
            <v>161.40000000000032</v>
          </cell>
          <cell r="C74">
            <v>-0.10818419465111621</v>
          </cell>
          <cell r="E74" t="str">
            <v>OF</v>
          </cell>
          <cell r="G74" t="str">
            <v>&lt; Oneri finanziari &gt;</v>
          </cell>
          <cell r="J74">
            <v>-1491.9000000000003</v>
          </cell>
          <cell r="K74">
            <v>-6.1444621999637583</v>
          </cell>
          <cell r="M74">
            <v>-1330.5</v>
          </cell>
          <cell r="N74">
            <v>-5.2655532689567828</v>
          </cell>
        </row>
        <row r="76">
          <cell r="B76">
            <v>1019.5359999999987</v>
          </cell>
          <cell r="C76">
            <v>3.785129551183763</v>
          </cell>
          <cell r="E76" t="str">
            <v>RAN</v>
          </cell>
          <cell r="G76" t="str">
            <v>RISULTATO ANTE IMPOSTE</v>
          </cell>
          <cell r="J76">
            <v>269.35299999999961</v>
          </cell>
          <cell r="K76">
            <v>1.1093433386599876</v>
          </cell>
          <cell r="M76">
            <v>1288.8889999999983</v>
          </cell>
          <cell r="N76">
            <v>5.1008746240303875</v>
          </cell>
        </row>
        <row r="78">
          <cell r="B78">
            <v>-50.160000000000004</v>
          </cell>
          <cell r="C78">
            <v>-1</v>
          </cell>
          <cell r="E78" t="str">
            <v>PS</v>
          </cell>
          <cell r="G78" t="str">
            <v>Proventi straordinari</v>
          </cell>
          <cell r="J78">
            <v>50.160000000000004</v>
          </cell>
          <cell r="K78">
            <v>0.20658638243192043</v>
          </cell>
          <cell r="M78">
            <v>0</v>
          </cell>
          <cell r="N78">
            <v>0</v>
          </cell>
        </row>
        <row r="79">
          <cell r="B79">
            <v>42.774999999999999</v>
          </cell>
          <cell r="C79">
            <v>-1</v>
          </cell>
          <cell r="E79" t="str">
            <v>OS</v>
          </cell>
          <cell r="G79" t="str">
            <v>Oneri straordinari</v>
          </cell>
          <cell r="J79">
            <v>-42.774999999999999</v>
          </cell>
          <cell r="K79">
            <v>-0.17617090328001186</v>
          </cell>
          <cell r="M79">
            <v>0</v>
          </cell>
          <cell r="N79">
            <v>0</v>
          </cell>
        </row>
        <row r="81">
          <cell r="B81">
            <v>168.66669999999948</v>
          </cell>
          <cell r="C81">
            <v>0.7737004587155939</v>
          </cell>
          <cell r="E81" t="str">
            <v>IR</v>
          </cell>
          <cell r="G81" t="str">
            <v>Imposte sul reddito</v>
          </cell>
          <cell r="J81">
            <v>218</v>
          </cell>
          <cell r="K81">
            <v>0.89784352811321066</v>
          </cell>
          <cell r="M81">
            <v>386.66669999999948</v>
          </cell>
          <cell r="N81">
            <v>1.5302623872091163</v>
          </cell>
        </row>
        <row r="83">
          <cell r="B83">
            <v>843.48429999999917</v>
          </cell>
          <cell r="C83">
            <v>14.360112703871499</v>
          </cell>
          <cell r="E83" t="str">
            <v>RN</v>
          </cell>
          <cell r="G83" t="str">
            <v>RISULTATO NETTO</v>
          </cell>
          <cell r="J83">
            <v>58.737999999999658</v>
          </cell>
          <cell r="K83">
            <v>0.24191528969868561</v>
          </cell>
          <cell r="M83">
            <v>902.22229999999877</v>
          </cell>
          <cell r="N83">
            <v>3.5706122368212712</v>
          </cell>
        </row>
        <row r="243">
          <cell r="AH243" t="str">
            <v>G. CALLIPO &amp; F. S.r.l.</v>
          </cell>
        </row>
        <row r="244">
          <cell r="AH244" t="str">
            <v>BUDGET 2000</v>
          </cell>
        </row>
        <row r="245">
          <cell r="AH245" t="str">
            <v>Ipotesi di base</v>
          </cell>
        </row>
        <row r="246">
          <cell r="AH246" t="str">
            <v>Descrizione</v>
          </cell>
          <cell r="AK246" t="str">
            <v>unità di misura</v>
          </cell>
        </row>
        <row r="247">
          <cell r="AL247">
            <v>1999</v>
          </cell>
          <cell r="AM247">
            <v>2000</v>
          </cell>
        </row>
        <row r="250">
          <cell r="AH250" t="str">
            <v>Ricavi di vendita</v>
          </cell>
        </row>
        <row r="251">
          <cell r="AI251" t="str">
            <v>Profili alluminio</v>
          </cell>
        </row>
        <row r="252">
          <cell r="AJ252" t="str">
            <v>Profili</v>
          </cell>
          <cell r="AK252" t="str">
            <v>Lm</v>
          </cell>
          <cell r="AM252">
            <v>10715</v>
          </cell>
        </row>
        <row r="253">
          <cell r="AJ253" t="str">
            <v>Profili New-Tec</v>
          </cell>
          <cell r="AK253" t="str">
            <v>Lm</v>
          </cell>
          <cell r="AM253">
            <v>231</v>
          </cell>
        </row>
        <row r="254">
          <cell r="AJ254" t="str">
            <v>Totale</v>
          </cell>
          <cell r="AK254" t="str">
            <v>Lm</v>
          </cell>
          <cell r="AM254">
            <v>10946</v>
          </cell>
        </row>
        <row r="256">
          <cell r="AI256" t="str">
            <v>Accessori</v>
          </cell>
        </row>
        <row r="257">
          <cell r="AJ257" t="str">
            <v>Legno alluminio</v>
          </cell>
          <cell r="AK257" t="str">
            <v>Lm</v>
          </cell>
          <cell r="AM257">
            <v>910</v>
          </cell>
        </row>
        <row r="258">
          <cell r="AJ258" t="str">
            <v>Naco</v>
          </cell>
          <cell r="AK258" t="str">
            <v>Lm</v>
          </cell>
          <cell r="AM258">
            <v>281</v>
          </cell>
        </row>
        <row r="259">
          <cell r="AJ259" t="str">
            <v>Almer</v>
          </cell>
          <cell r="AK259" t="str">
            <v>Lm</v>
          </cell>
          <cell r="AM259">
            <v>290</v>
          </cell>
        </row>
        <row r="260">
          <cell r="AJ260" t="str">
            <v>Aprimatic</v>
          </cell>
          <cell r="AK260" t="str">
            <v>Lm</v>
          </cell>
          <cell r="AM260">
            <v>246</v>
          </cell>
        </row>
        <row r="261">
          <cell r="AJ261" t="str">
            <v>Giesse</v>
          </cell>
          <cell r="AK261" t="str">
            <v>Lm</v>
          </cell>
          <cell r="AM261">
            <v>1054</v>
          </cell>
        </row>
        <row r="262">
          <cell r="AJ262" t="str">
            <v>Metaltecnica</v>
          </cell>
          <cell r="AK262" t="str">
            <v>Lm</v>
          </cell>
          <cell r="AM262">
            <v>615</v>
          </cell>
        </row>
        <row r="263">
          <cell r="AJ263" t="str">
            <v>Altri</v>
          </cell>
          <cell r="AK263" t="str">
            <v>Lm</v>
          </cell>
          <cell r="AM263">
            <v>2494</v>
          </cell>
        </row>
        <row r="265">
          <cell r="AJ265" t="str">
            <v>Totale</v>
          </cell>
          <cell r="AK265" t="str">
            <v>Lm</v>
          </cell>
          <cell r="AM265">
            <v>5890</v>
          </cell>
        </row>
        <row r="267">
          <cell r="AI267" t="str">
            <v>Siderurgico</v>
          </cell>
          <cell r="AK267" t="str">
            <v>Lm</v>
          </cell>
          <cell r="AM267">
            <v>8432</v>
          </cell>
        </row>
        <row r="269">
          <cell r="AJ269" t="str">
            <v>Totale</v>
          </cell>
          <cell r="AK269" t="str">
            <v>Lm</v>
          </cell>
          <cell r="AM269">
            <v>25268</v>
          </cell>
        </row>
        <row r="271">
          <cell r="AH271" t="str">
            <v>Margine di contribuzione</v>
          </cell>
          <cell r="AK271" t="str">
            <v>%</v>
          </cell>
          <cell r="AM271">
            <v>21.5</v>
          </cell>
        </row>
        <row r="273">
          <cell r="AH273" t="str">
            <v>Provvigioni e premi agenti</v>
          </cell>
        </row>
        <row r="275">
          <cell r="AI275" t="str">
            <v>Vendite dirette</v>
          </cell>
          <cell r="AK275" t="str">
            <v>%</v>
          </cell>
          <cell r="AM275">
            <v>20</v>
          </cell>
        </row>
        <row r="276">
          <cell r="AI276" t="str">
            <v>Vendite agenti</v>
          </cell>
          <cell r="AK276" t="str">
            <v>%</v>
          </cell>
          <cell r="AM276">
            <v>80</v>
          </cell>
        </row>
        <row r="278">
          <cell r="AI278" t="str">
            <v>Aliquota media provvigioni</v>
          </cell>
          <cell r="AK278" t="str">
            <v>%</v>
          </cell>
          <cell r="AM278">
            <v>1.75</v>
          </cell>
        </row>
        <row r="280">
          <cell r="AH280" t="str">
            <v>Perdite su crediti</v>
          </cell>
          <cell r="AK280" t="str">
            <v>%</v>
          </cell>
          <cell r="AM280">
            <v>1</v>
          </cell>
        </row>
        <row r="282">
          <cell r="AH282" t="str">
            <v>Materiali promozionali</v>
          </cell>
          <cell r="AK282" t="str">
            <v>Lm</v>
          </cell>
          <cell r="AL282">
            <v>29</v>
          </cell>
          <cell r="AM282">
            <v>30</v>
          </cell>
        </row>
        <row r="284">
          <cell r="AH284" t="str">
            <v>Pubblicità e sponsorizzazioni</v>
          </cell>
          <cell r="AK284" t="str">
            <v>Lm</v>
          </cell>
          <cell r="AL284">
            <v>31</v>
          </cell>
          <cell r="AM284">
            <v>40</v>
          </cell>
        </row>
        <row r="286">
          <cell r="AH286" t="str">
            <v>Costo del personale</v>
          </cell>
        </row>
        <row r="287">
          <cell r="AI287" t="str">
            <v>Incremento annuo</v>
          </cell>
          <cell r="AK287" t="str">
            <v>%</v>
          </cell>
          <cell r="AM287">
            <v>1.5</v>
          </cell>
        </row>
        <row r="288">
          <cell r="AI288" t="str">
            <v>Incidenza trattamento f.r. su costo totale</v>
          </cell>
          <cell r="AK288" t="str">
            <v>%</v>
          </cell>
          <cell r="AM288">
            <v>6.5</v>
          </cell>
        </row>
        <row r="290">
          <cell r="AH290" t="str">
            <v>Proventi finanziari</v>
          </cell>
          <cell r="AK290" t="str">
            <v>%</v>
          </cell>
          <cell r="AM290">
            <v>1.5</v>
          </cell>
        </row>
        <row r="292">
          <cell r="AH292" t="str">
            <v>Oneri finanziari</v>
          </cell>
          <cell r="AK292" t="str">
            <v>%</v>
          </cell>
          <cell r="AM292">
            <v>5</v>
          </cell>
        </row>
        <row r="294">
          <cell r="AH294" t="str">
            <v>Iva sugli acquisti e vendite</v>
          </cell>
          <cell r="AK294" t="str">
            <v>%</v>
          </cell>
          <cell r="AM294">
            <v>20</v>
          </cell>
        </row>
      </sheetData>
      <sheetData sheetId="2"/>
      <sheetData sheetId="3" refreshError="1">
        <row r="1">
          <cell r="A1" t="str">
            <v>G. CALLIPO &amp; F. S.r.l.</v>
          </cell>
          <cell r="N1" t="str">
            <v>Allegato 4</v>
          </cell>
        </row>
        <row r="2">
          <cell r="A2" t="str">
            <v xml:space="preserve">BUDGET 2000 </v>
          </cell>
          <cell r="E2" t="str">
            <v>Costo del venduto</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9">
          <cell r="B9">
            <v>987.60000000000218</v>
          </cell>
          <cell r="C9">
            <v>100</v>
          </cell>
          <cell r="E9" t="str">
            <v>RN</v>
          </cell>
          <cell r="G9" t="str">
            <v>TOTALE RICAVI NETTI</v>
          </cell>
          <cell r="J9">
            <v>24280.399999999998</v>
          </cell>
          <cell r="K9">
            <v>100</v>
          </cell>
          <cell r="M9">
            <v>25268</v>
          </cell>
          <cell r="N9">
            <v>100</v>
          </cell>
        </row>
        <row r="11">
          <cell r="G11" t="str">
            <v>Costi di acquisto prodotti</v>
          </cell>
        </row>
        <row r="12">
          <cell r="B12">
            <v>8762.4130000000005</v>
          </cell>
          <cell r="C12">
            <v>887.24311462130231</v>
          </cell>
          <cell r="E12" t="str">
            <v>CV1</v>
          </cell>
          <cell r="H12" t="str">
            <v>Profili di alluminio</v>
          </cell>
          <cell r="J12">
            <v>8762</v>
          </cell>
          <cell r="K12">
            <v>36.086720152880517</v>
          </cell>
          <cell r="N12">
            <v>0</v>
          </cell>
        </row>
        <row r="13">
          <cell r="B13">
            <v>6795</v>
          </cell>
          <cell r="C13">
            <v>688.03159173754398</v>
          </cell>
          <cell r="E13" t="str">
            <v>CV2</v>
          </cell>
          <cell r="H13" t="str">
            <v>Prodotti siderurgici</v>
          </cell>
          <cell r="J13">
            <v>6793.6</v>
          </cell>
          <cell r="K13">
            <v>27.979769690779399</v>
          </cell>
          <cell r="N13">
            <v>0</v>
          </cell>
        </row>
        <row r="14">
          <cell r="B14">
            <v>3729</v>
          </cell>
          <cell r="C14">
            <v>377.58201701093475</v>
          </cell>
          <cell r="E14" t="str">
            <v>CV3</v>
          </cell>
          <cell r="H14" t="str">
            <v>Accessori alluminio</v>
          </cell>
          <cell r="J14">
            <v>3756.7</v>
          </cell>
          <cell r="K14">
            <v>15.472150376435314</v>
          </cell>
          <cell r="N14">
            <v>0</v>
          </cell>
        </row>
        <row r="15">
          <cell r="B15">
            <v>264</v>
          </cell>
          <cell r="C15">
            <v>26.731470230862637</v>
          </cell>
          <cell r="E15" t="str">
            <v>CV4</v>
          </cell>
          <cell r="G15" t="str">
            <v>Spese di trasporto su acquisti</v>
          </cell>
          <cell r="J15">
            <v>266.8</v>
          </cell>
          <cell r="K15">
            <v>1.0988286848651587</v>
          </cell>
          <cell r="N15">
            <v>0</v>
          </cell>
        </row>
        <row r="18">
          <cell r="G18" t="str">
            <v>Rettifiche su acquisti</v>
          </cell>
        </row>
        <row r="19">
          <cell r="B19">
            <v>18.2</v>
          </cell>
          <cell r="C19">
            <v>1.8428513568246212</v>
          </cell>
          <cell r="E19" t="str">
            <v>RC1</v>
          </cell>
          <cell r="H19" t="str">
            <v>&lt; Sconti e abbuoni &gt;</v>
          </cell>
          <cell r="J19">
            <v>-18.2</v>
          </cell>
          <cell r="K19">
            <v>-7.4957578952570797E-2</v>
          </cell>
          <cell r="N19">
            <v>0</v>
          </cell>
        </row>
        <row r="20">
          <cell r="B20">
            <v>83.9</v>
          </cell>
          <cell r="C20">
            <v>8.4953422438233925</v>
          </cell>
          <cell r="E20" t="str">
            <v>RC2</v>
          </cell>
          <cell r="H20" t="str">
            <v>&lt; Resi su acquisti &gt;</v>
          </cell>
          <cell r="J20">
            <v>-83.9</v>
          </cell>
          <cell r="K20">
            <v>-0.3455462018747632</v>
          </cell>
          <cell r="N20">
            <v>0</v>
          </cell>
        </row>
        <row r="21">
          <cell r="B21">
            <v>78.8</v>
          </cell>
          <cell r="C21">
            <v>7.9789388416362721</v>
          </cell>
          <cell r="E21" t="str">
            <v>RC3</v>
          </cell>
          <cell r="H21" t="str">
            <v>&lt; Premi di consumo &gt;</v>
          </cell>
          <cell r="J21">
            <v>-78.8</v>
          </cell>
          <cell r="K21">
            <v>-0.32454160557486694</v>
          </cell>
          <cell r="N21">
            <v>0</v>
          </cell>
        </row>
        <row r="23">
          <cell r="B23">
            <v>-293</v>
          </cell>
          <cell r="C23">
            <v>-29.667881733495278</v>
          </cell>
          <cell r="E23" t="str">
            <v>VM</v>
          </cell>
          <cell r="G23" t="str">
            <v>Variazione magazzino prodotti</v>
          </cell>
          <cell r="J23">
            <v>293</v>
          </cell>
          <cell r="K23">
            <v>1.2067346501705081</v>
          </cell>
          <cell r="N23">
            <v>0</v>
          </cell>
        </row>
        <row r="25">
          <cell r="B25">
            <v>144.18000000000393</v>
          </cell>
          <cell r="C25">
            <v>14.599027946537424</v>
          </cell>
          <cell r="E25" t="str">
            <v>CV</v>
          </cell>
          <cell r="G25" t="str">
            <v>COSTO DEL VENDUTO</v>
          </cell>
          <cell r="J25">
            <v>19691.199999999997</v>
          </cell>
          <cell r="K25">
            <v>81.099158168728678</v>
          </cell>
          <cell r="M25">
            <v>19835.38</v>
          </cell>
          <cell r="N25">
            <v>78.5</v>
          </cell>
        </row>
        <row r="27">
          <cell r="B27">
            <v>843.41999999999825</v>
          </cell>
          <cell r="C27">
            <v>85.400972053462581</v>
          </cell>
          <cell r="E27" t="str">
            <v>ML</v>
          </cell>
          <cell r="G27" t="str">
            <v>MARGINE LORDO SULLE VENDITE</v>
          </cell>
          <cell r="J27">
            <v>4589.2000000000007</v>
          </cell>
          <cell r="K27">
            <v>18.900841831271318</v>
          </cell>
          <cell r="M27">
            <v>5432.619999999999</v>
          </cell>
          <cell r="N27">
            <v>21.499999999999996</v>
          </cell>
        </row>
        <row r="31">
          <cell r="H31" t="str">
            <v>* Margine lordo sulle vendite *</v>
          </cell>
        </row>
      </sheetData>
      <sheetData sheetId="4" refreshError="1">
        <row r="1">
          <cell r="A1" t="str">
            <v>G. CALLIPO &amp; F. S.r.l.</v>
          </cell>
          <cell r="M1" t="str">
            <v>Allegato 5a</v>
          </cell>
        </row>
        <row r="2">
          <cell r="A2" t="str">
            <v xml:space="preserve">BUDGET 2000 </v>
          </cell>
          <cell r="E2" t="str">
            <v>Budget spese commerciali</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v>
          </cell>
          <cell r="C8">
            <v>14.285714285714285</v>
          </cell>
          <cell r="E8" t="str">
            <v>CC1</v>
          </cell>
          <cell r="G8" t="str">
            <v>Personale di vendita</v>
          </cell>
          <cell r="J8">
            <v>35</v>
          </cell>
          <cell r="K8">
            <v>5.712495021968623</v>
          </cell>
          <cell r="M8">
            <v>40</v>
          </cell>
          <cell r="N8">
            <v>6.2451209992193597</v>
          </cell>
        </row>
        <row r="9">
          <cell r="B9">
            <v>37.099999999999966</v>
          </cell>
          <cell r="C9">
            <v>10.111747070046324</v>
          </cell>
          <cell r="E9" t="str">
            <v>CC2</v>
          </cell>
          <cell r="G9" t="str">
            <v>Provvigioni e premi agenti</v>
          </cell>
          <cell r="J9">
            <v>366.90000000000003</v>
          </cell>
          <cell r="K9">
            <v>59.883269244579651</v>
          </cell>
          <cell r="M9">
            <v>404</v>
          </cell>
          <cell r="N9">
            <v>63.075722092115541</v>
          </cell>
        </row>
        <row r="10">
          <cell r="B10">
            <v>14.5</v>
          </cell>
          <cell r="C10">
            <v>11.24031007751938</v>
          </cell>
          <cell r="E10" t="str">
            <v>CC3</v>
          </cell>
          <cell r="G10" t="str">
            <v>Perdite su crediti</v>
          </cell>
          <cell r="J10">
            <v>129</v>
          </cell>
          <cell r="K10">
            <v>21.054624509541494</v>
          </cell>
          <cell r="M10">
            <v>143.5</v>
          </cell>
          <cell r="N10">
            <v>22.404371584699454</v>
          </cell>
        </row>
        <row r="11">
          <cell r="B11">
            <v>-22.4</v>
          </cell>
          <cell r="C11">
            <v>-63.276836158192083</v>
          </cell>
          <cell r="E11" t="str">
            <v>CC4</v>
          </cell>
          <cell r="G11" t="str">
            <v>Servizio informativo e recupero crediti</v>
          </cell>
          <cell r="J11">
            <v>35.4</v>
          </cell>
          <cell r="K11">
            <v>5.7777806793625492</v>
          </cell>
          <cell r="M11">
            <v>13</v>
          </cell>
          <cell r="N11">
            <v>2.029664324746292</v>
          </cell>
        </row>
        <row r="13">
          <cell r="B13">
            <v>5.7079999999999984</v>
          </cell>
          <cell r="C13">
            <v>19.486549228458276</v>
          </cell>
          <cell r="E13" t="str">
            <v>CC5</v>
          </cell>
          <cell r="G13" t="str">
            <v>Acquisti materiali promozionali</v>
          </cell>
          <cell r="J13">
            <v>29.292000000000002</v>
          </cell>
          <cell r="K13">
            <v>4.7808686909572833</v>
          </cell>
          <cell r="M13">
            <v>35</v>
          </cell>
          <cell r="N13">
            <v>5.4644808743169397</v>
          </cell>
        </row>
        <row r="14">
          <cell r="B14">
            <v>27.9</v>
          </cell>
          <cell r="C14">
            <v>163.15789473684208</v>
          </cell>
          <cell r="E14" t="str">
            <v>CC6</v>
          </cell>
          <cell r="G14" t="str">
            <v>Pubblicità e sponsorizzazioni</v>
          </cell>
          <cell r="J14">
            <v>17.100000000000001</v>
          </cell>
          <cell r="K14">
            <v>2.7909618535903844</v>
          </cell>
          <cell r="M14">
            <v>45</v>
          </cell>
          <cell r="N14">
            <v>7.0257611241217797</v>
          </cell>
        </row>
        <row r="16">
          <cell r="B16">
            <v>27.807999999999879</v>
          </cell>
          <cell r="C16">
            <v>4.5386589020257935</v>
          </cell>
          <cell r="G16" t="str">
            <v>TOTALE</v>
          </cell>
          <cell r="J16">
            <v>612.69200000000012</v>
          </cell>
          <cell r="K16">
            <v>100</v>
          </cell>
          <cell r="M16">
            <v>640.5</v>
          </cell>
          <cell r="N16">
            <v>100</v>
          </cell>
        </row>
        <row r="20">
          <cell r="E20" t="str">
            <v>* Composizione spese commerciali *</v>
          </cell>
        </row>
        <row r="50">
          <cell r="Q50" t="str">
            <v>G. CALLIPO &amp; F. S.r.l.</v>
          </cell>
          <cell r="AD50" t="str">
            <v>Allegato 5b</v>
          </cell>
        </row>
        <row r="51">
          <cell r="Q51" t="str">
            <v xml:space="preserve">BUDGET 2000 </v>
          </cell>
          <cell r="U51" t="str">
            <v>Budget spese commerciali</v>
          </cell>
        </row>
        <row r="52">
          <cell r="Q52" t="str">
            <v>Analisi spese e previsioni - Importi in Lire milioni</v>
          </cell>
        </row>
        <row r="54">
          <cell r="R54" t="str">
            <v>Codice</v>
          </cell>
          <cell r="T54" t="str">
            <v>Conto CO.GE.</v>
          </cell>
          <cell r="W54" t="str">
            <v>DESCRIZIONE</v>
          </cell>
          <cell r="Z54" t="str">
            <v>Consuntivo 1999</v>
          </cell>
          <cell r="AC54" t="str">
            <v>Budget 2000</v>
          </cell>
        </row>
        <row r="55">
          <cell r="Z55" t="str">
            <v>Importo</v>
          </cell>
          <cell r="AA55" t="str">
            <v>%</v>
          </cell>
          <cell r="AC55" t="str">
            <v>Importo</v>
          </cell>
          <cell r="AD55" t="str">
            <v>%</v>
          </cell>
        </row>
        <row r="57">
          <cell r="R57" t="str">
            <v>CC1</v>
          </cell>
          <cell r="W57" t="str">
            <v>Personale di vendita</v>
          </cell>
          <cell r="Z57">
            <v>35</v>
          </cell>
          <cell r="AA57">
            <v>5.7124950219686228E-2</v>
          </cell>
          <cell r="AC57">
            <v>40</v>
          </cell>
          <cell r="AD57">
            <v>5.8780308596620132E-2</v>
          </cell>
        </row>
        <row r="58">
          <cell r="T58">
            <v>5250</v>
          </cell>
          <cell r="U58">
            <v>400</v>
          </cell>
          <cell r="X58" t="str">
            <v>Prestazioni professionali</v>
          </cell>
          <cell r="Z58">
            <v>35</v>
          </cell>
          <cell r="AA58">
            <v>5.7124950219686228E-2</v>
          </cell>
          <cell r="AC58">
            <v>40</v>
          </cell>
          <cell r="AD58">
            <v>5.8780308596620132E-2</v>
          </cell>
        </row>
        <row r="60">
          <cell r="R60" t="str">
            <v>CC2</v>
          </cell>
          <cell r="W60" t="str">
            <v>Provvigioni e premi agenti</v>
          </cell>
          <cell r="Z60">
            <v>366.90000000000003</v>
          </cell>
          <cell r="AA60">
            <v>0.59883269244579651</v>
          </cell>
          <cell r="AC60">
            <v>404</v>
          </cell>
          <cell r="AD60">
            <v>0.59368111682586333</v>
          </cell>
        </row>
        <row r="61">
          <cell r="T61">
            <v>5210</v>
          </cell>
          <cell r="U61">
            <v>100</v>
          </cell>
          <cell r="X61" t="str">
            <v>Provvigioni agenti alluminio</v>
          </cell>
          <cell r="Z61">
            <v>317.8</v>
          </cell>
          <cell r="AA61">
            <v>0.5186945479947509</v>
          </cell>
          <cell r="AD61">
            <v>0</v>
          </cell>
        </row>
        <row r="62">
          <cell r="T62">
            <v>5210</v>
          </cell>
          <cell r="U62">
            <v>200</v>
          </cell>
          <cell r="X62" t="str">
            <v>Provvigioni agenti siderurgici</v>
          </cell>
          <cell r="Z62">
            <v>18.5</v>
          </cell>
          <cell r="AA62">
            <v>3.0194616544691289E-2</v>
          </cell>
          <cell r="AD62">
            <v>0</v>
          </cell>
        </row>
        <row r="63">
          <cell r="T63">
            <v>5210</v>
          </cell>
          <cell r="U63">
            <v>300</v>
          </cell>
          <cell r="X63" t="str">
            <v>Contributi Enasarco</v>
          </cell>
          <cell r="Z63">
            <v>7.6</v>
          </cell>
          <cell r="AA63">
            <v>1.2404274904846151E-2</v>
          </cell>
          <cell r="AD63">
            <v>0</v>
          </cell>
        </row>
        <row r="64">
          <cell r="T64">
            <v>5210</v>
          </cell>
          <cell r="U64">
            <v>500</v>
          </cell>
          <cell r="X64" t="str">
            <v>F.I.R.R. Rappresentanti</v>
          </cell>
          <cell r="Z64">
            <v>23</v>
          </cell>
          <cell r="AA64">
            <v>3.7539253001508094E-2</v>
          </cell>
          <cell r="AD64">
            <v>0</v>
          </cell>
        </row>
        <row r="65">
          <cell r="R65" t="str">
            <v>CC3</v>
          </cell>
          <cell r="W65" t="str">
            <v>Perdite su crediti</v>
          </cell>
          <cell r="Z65">
            <v>129</v>
          </cell>
          <cell r="AA65">
            <v>0.21054624509541495</v>
          </cell>
          <cell r="AC65">
            <v>143.5</v>
          </cell>
          <cell r="AD65">
            <v>0.21087435709037472</v>
          </cell>
        </row>
        <row r="66">
          <cell r="R66" t="str">
            <v>CC4</v>
          </cell>
          <cell r="W66" t="str">
            <v>Servizio informativo e recupero crediti</v>
          </cell>
          <cell r="Z66">
            <v>35.4</v>
          </cell>
          <cell r="AA66">
            <v>5.7777806793625493E-2</v>
          </cell>
          <cell r="AC66">
            <v>13</v>
          </cell>
          <cell r="AD66">
            <v>1.9103600293901544E-2</v>
          </cell>
        </row>
        <row r="67">
          <cell r="T67">
            <v>5290</v>
          </cell>
          <cell r="U67">
            <v>370</v>
          </cell>
          <cell r="X67" t="str">
            <v>Servizio informativo</v>
          </cell>
          <cell r="Z67">
            <v>1.6</v>
          </cell>
          <cell r="AA67">
            <v>2.6114262957570846E-3</v>
          </cell>
          <cell r="AC67">
            <v>2</v>
          </cell>
          <cell r="AD67">
            <v>2.9390154298310064E-3</v>
          </cell>
        </row>
        <row r="68">
          <cell r="T68">
            <v>5215</v>
          </cell>
          <cell r="U68">
            <v>350</v>
          </cell>
          <cell r="X68" t="str">
            <v>Consulenze Commerciali</v>
          </cell>
          <cell r="Z68">
            <v>33.799999999999997</v>
          </cell>
          <cell r="AA68">
            <v>5.5166380497868407E-2</v>
          </cell>
          <cell r="AC68">
            <v>11</v>
          </cell>
          <cell r="AD68">
            <v>1.6164584864070537E-2</v>
          </cell>
        </row>
        <row r="70">
          <cell r="R70" t="str">
            <v>CC5</v>
          </cell>
          <cell r="W70" t="str">
            <v>Acquisti materiali promozionali</v>
          </cell>
          <cell r="Z70">
            <v>29.292000000000002</v>
          </cell>
          <cell r="AA70">
            <v>4.780868690957283E-2</v>
          </cell>
          <cell r="AC70">
            <v>35</v>
          </cell>
          <cell r="AD70">
            <v>5.1432770022042613E-2</v>
          </cell>
        </row>
        <row r="71">
          <cell r="T71">
            <v>5240</v>
          </cell>
          <cell r="U71">
            <v>100</v>
          </cell>
          <cell r="X71" t="str">
            <v>Omaggio a clienti</v>
          </cell>
          <cell r="Z71">
            <v>16.756</v>
          </cell>
          <cell r="AA71">
            <v>2.734816188231607E-2</v>
          </cell>
          <cell r="AC71">
            <v>20</v>
          </cell>
          <cell r="AD71">
            <v>2.9390154298310066E-2</v>
          </cell>
        </row>
        <row r="72">
          <cell r="T72">
            <v>5240</v>
          </cell>
          <cell r="U72">
            <v>200</v>
          </cell>
          <cell r="X72" t="str">
            <v>Materiale pubblicitario</v>
          </cell>
          <cell r="Z72">
            <v>12.536</v>
          </cell>
          <cell r="AA72">
            <v>2.0460525027256756E-2</v>
          </cell>
          <cell r="AC72">
            <v>15</v>
          </cell>
        </row>
        <row r="74">
          <cell r="R74" t="str">
            <v>CC6</v>
          </cell>
          <cell r="W74" t="str">
            <v>Pubblicità e sponsorizzazioni</v>
          </cell>
          <cell r="Z74">
            <v>17.100000000000001</v>
          </cell>
          <cell r="AA74">
            <v>2.7909618535903843E-2</v>
          </cell>
          <cell r="AC74">
            <v>45</v>
          </cell>
          <cell r="AD74">
            <v>6.6127847171197643E-2</v>
          </cell>
        </row>
        <row r="75">
          <cell r="T75">
            <v>5240</v>
          </cell>
          <cell r="U75">
            <v>300</v>
          </cell>
          <cell r="X75" t="str">
            <v>Pubblicità e propaganda</v>
          </cell>
          <cell r="Z75">
            <v>33</v>
          </cell>
          <cell r="AA75">
            <v>5.3860667349989871E-2</v>
          </cell>
          <cell r="AC75">
            <v>45</v>
          </cell>
          <cell r="AD75">
            <v>6.6127847171197643E-2</v>
          </cell>
        </row>
        <row r="76">
          <cell r="T76">
            <v>7110</v>
          </cell>
          <cell r="U76">
            <v>100</v>
          </cell>
          <cell r="X76" t="str">
            <v>Da risconti attivi pubblicità</v>
          </cell>
          <cell r="Z76">
            <v>-15.9</v>
          </cell>
          <cell r="AC76">
            <v>0</v>
          </cell>
          <cell r="AD76">
            <v>0</v>
          </cell>
        </row>
        <row r="78">
          <cell r="X78" t="str">
            <v>TOTALE</v>
          </cell>
          <cell r="Z78">
            <v>612.69200000000012</v>
          </cell>
          <cell r="AA78">
            <v>100</v>
          </cell>
          <cell r="AC78">
            <v>680.5</v>
          </cell>
          <cell r="AD78">
            <v>100</v>
          </cell>
        </row>
        <row r="82">
          <cell r="R82" t="str">
            <v>Ipotesi di base</v>
          </cell>
          <cell r="X82" t="str">
            <v>Ricavi di vendita</v>
          </cell>
          <cell r="Z82" t="str">
            <v>Lm</v>
          </cell>
          <cell r="AA82">
            <v>24280.399999999998</v>
          </cell>
          <cell r="AC82">
            <v>25268</v>
          </cell>
        </row>
        <row r="84">
          <cell r="U84" t="str">
            <v>Provvigioni di vendita</v>
          </cell>
        </row>
        <row r="86">
          <cell r="X86" t="str">
            <v>Vendite dirette</v>
          </cell>
          <cell r="Z86" t="str">
            <v>%</v>
          </cell>
          <cell r="AA86">
            <v>20</v>
          </cell>
          <cell r="AB86">
            <v>20</v>
          </cell>
          <cell r="AC86">
            <v>20</v>
          </cell>
        </row>
        <row r="87">
          <cell r="X87" t="str">
            <v>Vendite agenti</v>
          </cell>
          <cell r="Z87" t="str">
            <v>%</v>
          </cell>
          <cell r="AA87">
            <v>80</v>
          </cell>
          <cell r="AB87">
            <v>80</v>
          </cell>
          <cell r="AC87">
            <v>80</v>
          </cell>
        </row>
        <row r="89">
          <cell r="X89" t="str">
            <v>Aliquota media provvigioni</v>
          </cell>
          <cell r="Z89" t="str">
            <v>%</v>
          </cell>
          <cell r="AA89">
            <v>1.6</v>
          </cell>
          <cell r="AC89">
            <v>1.6</v>
          </cell>
        </row>
        <row r="95">
          <cell r="AG95" t="str">
            <v>G. CALLIPO &amp; F. S.r.l.</v>
          </cell>
          <cell r="AW95" t="str">
            <v>Allegato 5c</v>
          </cell>
        </row>
        <row r="96">
          <cell r="AG96" t="str">
            <v xml:space="preserve">BUDGET 2000 </v>
          </cell>
          <cell r="AK96" t="str">
            <v>Budget spese commerciali</v>
          </cell>
        </row>
        <row r="97">
          <cell r="AG97" t="str">
            <v>Analisi delle principali voci - Importi in Lire milioni</v>
          </cell>
        </row>
        <row r="100">
          <cell r="AH100" t="str">
            <v>Codice</v>
          </cell>
          <cell r="AJ100" t="str">
            <v>Conto CO.GE.</v>
          </cell>
          <cell r="AM100" t="str">
            <v>DESCRIZIONE</v>
          </cell>
          <cell r="AP100" t="str">
            <v>TIPOLOGIA DI SPESA</v>
          </cell>
          <cell r="AS100" t="str">
            <v>IMPORTO</v>
          </cell>
          <cell r="AV100" t="str">
            <v>NOTE</v>
          </cell>
        </row>
        <row r="101">
          <cell r="AS101">
            <v>1999</v>
          </cell>
          <cell r="AT101">
            <v>2000</v>
          </cell>
        </row>
        <row r="103">
          <cell r="AH103" t="str">
            <v>CC1</v>
          </cell>
          <cell r="AM103" t="str">
            <v>Personale di vendita</v>
          </cell>
        </row>
        <row r="104">
          <cell r="AJ104">
            <v>5250</v>
          </cell>
          <cell r="AK104">
            <v>400</v>
          </cell>
          <cell r="AM104" t="str">
            <v>Prestazioni professionali</v>
          </cell>
          <cell r="AP104">
            <v>1</v>
          </cell>
          <cell r="AQ104" t="str">
            <v>Compenso professionale Responsabile Vendite</v>
          </cell>
          <cell r="AS104">
            <v>34.5</v>
          </cell>
          <cell r="AT104">
            <v>40</v>
          </cell>
          <cell r="AV104" t="str">
            <v>Costo previsto costante per l'esercizio 2000</v>
          </cell>
        </row>
        <row r="106">
          <cell r="AH106" t="str">
            <v>CC4</v>
          </cell>
          <cell r="AM106" t="str">
            <v>Servizio informativo e recupero crediti</v>
          </cell>
        </row>
        <row r="107">
          <cell r="AJ107">
            <v>5290</v>
          </cell>
          <cell r="AK107">
            <v>370</v>
          </cell>
          <cell r="AN107" t="str">
            <v>Servizio informativo</v>
          </cell>
          <cell r="AP107">
            <v>1</v>
          </cell>
          <cell r="AQ107" t="str">
            <v>Servizio di informazione sull'affidabilità dei potenziali clienti (S.C.S. S.r.l.)</v>
          </cell>
          <cell r="AS107">
            <v>2</v>
          </cell>
          <cell r="AT107">
            <v>2</v>
          </cell>
          <cell r="AV107" t="str">
            <v>Costo previsto costante per l'esercizio 2000</v>
          </cell>
        </row>
        <row r="109">
          <cell r="AJ109">
            <v>5215</v>
          </cell>
          <cell r="AK109">
            <v>350</v>
          </cell>
          <cell r="AM109" t="str">
            <v>Consulenze Commerciali</v>
          </cell>
          <cell r="AP109">
            <v>1</v>
          </cell>
          <cell r="AQ109" t="str">
            <v>Prestazioni di servizio Callipo Vetro</v>
          </cell>
          <cell r="AS109">
            <v>30</v>
          </cell>
          <cell r="AT109">
            <v>0</v>
          </cell>
        </row>
        <row r="110">
          <cell r="AP110">
            <v>2</v>
          </cell>
          <cell r="AQ110" t="str">
            <v>Servizio di recupero crediti</v>
          </cell>
          <cell r="AS110">
            <v>3.8</v>
          </cell>
          <cell r="AT110">
            <v>11</v>
          </cell>
          <cell r="AV110" t="str">
            <v>Costo non previsto per l'esercizio 2000</v>
          </cell>
        </row>
        <row r="112">
          <cell r="AH112" t="str">
            <v>CC5</v>
          </cell>
          <cell r="AM112" t="str">
            <v>Acquisti materiali promozionali</v>
          </cell>
        </row>
        <row r="113">
          <cell r="AJ113">
            <v>5240</v>
          </cell>
          <cell r="AK113">
            <v>100</v>
          </cell>
          <cell r="AM113" t="str">
            <v>Omaggio a clienti</v>
          </cell>
          <cell r="AP113">
            <v>1</v>
          </cell>
          <cell r="AQ113" t="str">
            <v>Acquisti vari: tonno (Lire 4,5 ml), spumante (Lire  2,5 ml), valigie (Lire 1,6 ml),  panettoni (Lire 1,3 ml), ect..</v>
          </cell>
          <cell r="AS113">
            <v>17</v>
          </cell>
          <cell r="AT113">
            <v>20</v>
          </cell>
          <cell r="AV113" t="str">
            <v>Nell'esercizio 1998 il costo  in oggetto è stato pari a Lire 13 milioni</v>
          </cell>
        </row>
        <row r="115">
          <cell r="AJ115">
            <v>5240</v>
          </cell>
          <cell r="AK115">
            <v>200</v>
          </cell>
          <cell r="AM115" t="str">
            <v>Materiale pubblicitario</v>
          </cell>
          <cell r="AP115">
            <v>1</v>
          </cell>
          <cell r="AQ115" t="str">
            <v>Acquisti vari: agende, calendari, penne (Lire 7,2 ml), depliant (Lire  3,5 ml),  ect..</v>
          </cell>
          <cell r="AS115">
            <v>13</v>
          </cell>
          <cell r="AT115">
            <v>15</v>
          </cell>
          <cell r="AV115" t="str">
            <v>Nell'esercizio 1998 il costo  in oggetto è stato pari a Lire 16 milioni</v>
          </cell>
        </row>
        <row r="117">
          <cell r="AH117" t="str">
            <v>CC6</v>
          </cell>
          <cell r="AM117" t="str">
            <v>Pubblicità e sponsorizzazioni</v>
          </cell>
        </row>
        <row r="118">
          <cell r="AJ118">
            <v>5240</v>
          </cell>
          <cell r="AK118">
            <v>300</v>
          </cell>
          <cell r="AM118" t="str">
            <v>Pubblicità e propaganda</v>
          </cell>
          <cell r="AP118">
            <v>1</v>
          </cell>
          <cell r="AQ118" t="str">
            <v xml:space="preserve">Attività di sponsorizzazione di una squadra di basket e di calcio nonché  di pubblicità (Pagine Gialle e  Aeroporti ) </v>
          </cell>
          <cell r="AS118">
            <v>19.3</v>
          </cell>
          <cell r="AT118">
            <v>45</v>
          </cell>
          <cell r="AV118" t="str">
            <v xml:space="preserve">Il costo relativo a SEAT Pagine Gialle 2000 pari a Lire 13,7 registrato nel 1999 è di competenza dell'esercizio 2000 </v>
          </cell>
        </row>
      </sheetData>
      <sheetData sheetId="5" refreshError="1">
        <row r="1">
          <cell r="A1" t="str">
            <v>G. CALLIPO &amp; F. S.r.l.</v>
          </cell>
          <cell r="M1" t="str">
            <v>Allegato 6a</v>
          </cell>
        </row>
        <row r="2">
          <cell r="A2" t="str">
            <v xml:space="preserve">BUDGET 2000 </v>
          </cell>
          <cell r="E2" t="str">
            <v>Budget spese di logistica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21.981999999999971</v>
          </cell>
          <cell r="C8">
            <v>7.0046969899750708</v>
          </cell>
          <cell r="E8" t="str">
            <v>CL2</v>
          </cell>
          <cell r="G8" t="str">
            <v>Gestione automezzi</v>
          </cell>
          <cell r="J8">
            <v>313.81800000000004</v>
          </cell>
          <cell r="K8">
            <v>122.81639649652863</v>
          </cell>
          <cell r="M8">
            <v>335.8</v>
          </cell>
          <cell r="N8">
            <v>120.87832973362131</v>
          </cell>
        </row>
        <row r="9">
          <cell r="B9">
            <v>0</v>
          </cell>
          <cell r="C9">
            <v>0</v>
          </cell>
          <cell r="E9" t="str">
            <v>CL3</v>
          </cell>
          <cell r="G9" t="str">
            <v>Servizi di magazzinaggio</v>
          </cell>
          <cell r="J9">
            <v>0</v>
          </cell>
          <cell r="K9">
            <v>0</v>
          </cell>
          <cell r="M9">
            <v>0</v>
          </cell>
          <cell r="N9">
            <v>0</v>
          </cell>
        </row>
        <row r="10">
          <cell r="B10">
            <v>0.30000000000000071</v>
          </cell>
          <cell r="C10">
            <v>3.5294117647058907</v>
          </cell>
          <cell r="E10" t="str">
            <v>CL4</v>
          </cell>
          <cell r="G10" t="str">
            <v>Trasporti sulle vendite</v>
          </cell>
          <cell r="J10">
            <v>8.5</v>
          </cell>
          <cell r="K10">
            <v>3.3265758185333318</v>
          </cell>
          <cell r="M10">
            <v>8.8000000000000007</v>
          </cell>
          <cell r="N10">
            <v>3.1677465802735782</v>
          </cell>
        </row>
        <row r="12">
          <cell r="B12">
            <v>0</v>
          </cell>
          <cell r="C12">
            <v>0</v>
          </cell>
          <cell r="E12" t="str">
            <v>CL5</v>
          </cell>
          <cell r="G12" t="str">
            <v>&lt; Recupero spese di trasporto &gt;</v>
          </cell>
          <cell r="J12">
            <v>-66.8</v>
          </cell>
          <cell r="K12">
            <v>-26.142972315061947</v>
          </cell>
          <cell r="M12">
            <v>-66.8</v>
          </cell>
          <cell r="N12">
            <v>-24.046076313894886</v>
          </cell>
        </row>
        <row r="14">
          <cell r="B14">
            <v>22.281999999999982</v>
          </cell>
          <cell r="C14">
            <v>8.72032498688937</v>
          </cell>
          <cell r="G14" t="str">
            <v>TOTALE</v>
          </cell>
          <cell r="J14">
            <v>255.51800000000003</v>
          </cell>
          <cell r="K14">
            <v>100</v>
          </cell>
          <cell r="M14">
            <v>277.8</v>
          </cell>
          <cell r="N14">
            <v>100</v>
          </cell>
        </row>
        <row r="18">
          <cell r="H18" t="str">
            <v>* Composizione spese di logistica *</v>
          </cell>
        </row>
        <row r="41">
          <cell r="Q41" t="str">
            <v>G. CALLIPO &amp; F. S.r.l.</v>
          </cell>
          <cell r="AE41" t="str">
            <v>Allegato 6b</v>
          </cell>
        </row>
        <row r="42">
          <cell r="Q42" t="str">
            <v xml:space="preserve">BUDGET 2000 </v>
          </cell>
          <cell r="X42" t="str">
            <v>Budget spese di logistica</v>
          </cell>
        </row>
        <row r="43">
          <cell r="Q43" t="str">
            <v>Analisi spese e previsioni - Importi in Lire milioni</v>
          </cell>
        </row>
        <row r="45">
          <cell r="S45" t="str">
            <v>Codice</v>
          </cell>
          <cell r="U45" t="str">
            <v>Conto CO.GE.</v>
          </cell>
          <cell r="X45" t="str">
            <v>DESCRIZIONE</v>
          </cell>
          <cell r="AA45" t="str">
            <v>Consuntivo 1999</v>
          </cell>
          <cell r="AD45" t="str">
            <v>Budget 2000</v>
          </cell>
        </row>
        <row r="46">
          <cell r="AA46" t="str">
            <v>Importo</v>
          </cell>
          <cell r="AB46" t="str">
            <v>%</v>
          </cell>
          <cell r="AD46" t="str">
            <v>Importo</v>
          </cell>
          <cell r="AE46" t="str">
            <v>%</v>
          </cell>
        </row>
        <row r="48">
          <cell r="S48" t="str">
            <v>CL2</v>
          </cell>
          <cell r="X48" t="str">
            <v>Gestione automezzi</v>
          </cell>
          <cell r="AA48">
            <v>313.81800000000004</v>
          </cell>
          <cell r="AB48">
            <v>97.362852834778082</v>
          </cell>
          <cell r="AD48">
            <v>335.8</v>
          </cell>
          <cell r="AE48">
            <v>97.446314567614621</v>
          </cell>
        </row>
        <row r="49">
          <cell r="U49">
            <v>5160</v>
          </cell>
          <cell r="V49">
            <v>400</v>
          </cell>
          <cell r="Y49" t="str">
            <v>Carburanti e lubrificanti</v>
          </cell>
          <cell r="AA49">
            <v>181.678</v>
          </cell>
          <cell r="AB49">
            <v>56.366073256845716</v>
          </cell>
          <cell r="AD49">
            <v>191.4</v>
          </cell>
          <cell r="AE49">
            <v>55.542658154381883</v>
          </cell>
        </row>
        <row r="50">
          <cell r="U50">
            <v>5245</v>
          </cell>
          <cell r="V50">
            <v>600</v>
          </cell>
          <cell r="Y50" t="str">
            <v>Manutenzioni</v>
          </cell>
          <cell r="AA50">
            <v>21.4</v>
          </cell>
          <cell r="AB50">
            <v>6.6394058042057837</v>
          </cell>
          <cell r="AD50">
            <v>21</v>
          </cell>
          <cell r="AE50">
            <v>6.0940220545560067</v>
          </cell>
        </row>
        <row r="51">
          <cell r="U51">
            <v>5245</v>
          </cell>
          <cell r="V51">
            <v>700</v>
          </cell>
          <cell r="Y51" t="str">
            <v>Gomme</v>
          </cell>
          <cell r="AA51">
            <v>26.4</v>
          </cell>
          <cell r="AB51">
            <v>8.1906688425716201</v>
          </cell>
          <cell r="AD51">
            <v>26</v>
          </cell>
          <cell r="AE51">
            <v>7.5449796865931509</v>
          </cell>
        </row>
        <row r="52">
          <cell r="U52">
            <v>5255</v>
          </cell>
          <cell r="V52">
            <v>200</v>
          </cell>
          <cell r="Y52" t="str">
            <v>Assicurazioni</v>
          </cell>
          <cell r="AA52">
            <v>40.56</v>
          </cell>
          <cell r="AB52">
            <v>12.583845767223673</v>
          </cell>
          <cell r="AD52">
            <v>25.6</v>
          </cell>
          <cell r="AE52">
            <v>7.4289030760301795</v>
          </cell>
        </row>
        <row r="53">
          <cell r="U53">
            <v>5290</v>
          </cell>
          <cell r="V53">
            <v>380</v>
          </cell>
          <cell r="Y53" t="str">
            <v>Revisioni</v>
          </cell>
          <cell r="AA53">
            <v>6</v>
          </cell>
          <cell r="AB53">
            <v>1.8615156460390045</v>
          </cell>
          <cell r="AD53">
            <v>1</v>
          </cell>
          <cell r="AE53">
            <v>0.2901915264074289</v>
          </cell>
        </row>
        <row r="54">
          <cell r="U54">
            <v>5910</v>
          </cell>
          <cell r="V54">
            <v>550</v>
          </cell>
          <cell r="Y54" t="str">
            <v>Tasse automobilistiche</v>
          </cell>
          <cell r="AA54">
            <v>10.98</v>
          </cell>
          <cell r="AB54">
            <v>3.4065736322513787</v>
          </cell>
          <cell r="AD54">
            <v>7.6</v>
          </cell>
          <cell r="AE54">
            <v>2.2054556006964594</v>
          </cell>
        </row>
        <row r="55">
          <cell r="Y55" t="str">
            <v>Leasing carrello</v>
          </cell>
          <cell r="AA55">
            <v>0</v>
          </cell>
          <cell r="AB55">
            <v>0</v>
          </cell>
          <cell r="AD55">
            <v>17.7</v>
          </cell>
          <cell r="AE55">
            <v>5.1363900174114905</v>
          </cell>
        </row>
        <row r="56">
          <cell r="Y56" t="str">
            <v>Ricambi automezzi</v>
          </cell>
          <cell r="AA56">
            <v>45.5</v>
          </cell>
          <cell r="AB56">
            <v>14.116493649129119</v>
          </cell>
          <cell r="AD56">
            <v>45.5</v>
          </cell>
          <cell r="AE56">
            <v>13.203714451538016</v>
          </cell>
        </row>
        <row r="57">
          <cell r="Y57" t="str">
            <v>&lt; Risconti attivi tasse di circolazione &gt;</v>
          </cell>
          <cell r="AA57">
            <v>-3.3</v>
          </cell>
          <cell r="AB57">
            <v>-1.0238336053214525</v>
          </cell>
        </row>
        <row r="58">
          <cell r="Y58" t="str">
            <v>&lt; Risconti attivi assicurazione automezzi&gt;</v>
          </cell>
          <cell r="AA58">
            <v>-15.4</v>
          </cell>
          <cell r="AB58">
            <v>-4.7778901581667785</v>
          </cell>
        </row>
        <row r="61">
          <cell r="S61" t="str">
            <v>CL3</v>
          </cell>
          <cell r="X61" t="str">
            <v>Servizi di magazzinaggio</v>
          </cell>
          <cell r="AA61">
            <v>0</v>
          </cell>
          <cell r="AB61">
            <v>0</v>
          </cell>
          <cell r="AD61">
            <v>0</v>
          </cell>
          <cell r="AE61">
            <v>0</v>
          </cell>
        </row>
        <row r="63">
          <cell r="S63" t="str">
            <v>CL4</v>
          </cell>
          <cell r="X63" t="str">
            <v>Trasporti sulle vendite</v>
          </cell>
          <cell r="AA63">
            <v>8.5</v>
          </cell>
          <cell r="AB63">
            <v>2.6371471652219234</v>
          </cell>
          <cell r="AD63">
            <v>8.8000000000000007</v>
          </cell>
          <cell r="AE63">
            <v>2.5536854323853744</v>
          </cell>
        </row>
        <row r="64">
          <cell r="U64">
            <v>5235</v>
          </cell>
          <cell r="V64">
            <v>100</v>
          </cell>
          <cell r="Y64" t="str">
            <v>Trasporti</v>
          </cell>
          <cell r="AA64">
            <v>6.8</v>
          </cell>
          <cell r="AB64">
            <v>2.1097177321775384</v>
          </cell>
          <cell r="AD64">
            <v>6.8</v>
          </cell>
          <cell r="AE64">
            <v>1.9733023795705165</v>
          </cell>
        </row>
        <row r="65">
          <cell r="U65">
            <v>5235</v>
          </cell>
          <cell r="V65">
            <v>200</v>
          </cell>
          <cell r="Y65" t="str">
            <v>Spese di viaggio</v>
          </cell>
          <cell r="AA65">
            <v>1.7</v>
          </cell>
          <cell r="AB65">
            <v>0.52742943304438461</v>
          </cell>
          <cell r="AD65">
            <v>2</v>
          </cell>
          <cell r="AE65">
            <v>0.5803830528148578</v>
          </cell>
        </row>
        <row r="67">
          <cell r="Y67" t="str">
            <v>TOTALE</v>
          </cell>
          <cell r="AA67">
            <v>322.31800000000004</v>
          </cell>
          <cell r="AB67">
            <v>100</v>
          </cell>
          <cell r="AD67">
            <v>344.6</v>
          </cell>
          <cell r="AE67">
            <v>100</v>
          </cell>
        </row>
        <row r="69">
          <cell r="S69" t="str">
            <v>CL4</v>
          </cell>
          <cell r="X69" t="str">
            <v>Recupero spese di trasporto</v>
          </cell>
          <cell r="AA69">
            <v>-66.8</v>
          </cell>
          <cell r="AB69">
            <v>-20.724874192567587</v>
          </cell>
          <cell r="AD69">
            <v>-66.8</v>
          </cell>
          <cell r="AE69">
            <v>-19.384793964016247</v>
          </cell>
        </row>
        <row r="70">
          <cell r="U70">
            <v>5235</v>
          </cell>
          <cell r="V70">
            <v>100</v>
          </cell>
          <cell r="Y70" t="str">
            <v>Recupero spese di trasporto</v>
          </cell>
          <cell r="AA70">
            <v>-66.8</v>
          </cell>
          <cell r="AB70">
            <v>-20.724874192567587</v>
          </cell>
          <cell r="AD70">
            <v>-66.8</v>
          </cell>
          <cell r="AE70">
            <v>-19.384793964016247</v>
          </cell>
        </row>
        <row r="72">
          <cell r="Y72" t="str">
            <v>TOTALE</v>
          </cell>
          <cell r="AA72">
            <v>255.51800000000003</v>
          </cell>
          <cell r="AB72">
            <v>100</v>
          </cell>
          <cell r="AD72">
            <v>277.8</v>
          </cell>
          <cell r="AE72">
            <v>100</v>
          </cell>
        </row>
        <row r="120">
          <cell r="AS120" t="str">
            <v>G. CALLIPO &amp; F. S.r.l.</v>
          </cell>
        </row>
        <row r="121">
          <cell r="AS121" t="str">
            <v xml:space="preserve">BUDGET 2000 </v>
          </cell>
          <cell r="AW121" t="str">
            <v>Budget spese di logistica</v>
          </cell>
          <cell r="BI121" t="str">
            <v>Allegato 6c</v>
          </cell>
        </row>
        <row r="122">
          <cell r="AS122" t="str">
            <v>Analisi delle principali voci - Importi in Lire milioni</v>
          </cell>
        </row>
        <row r="125">
          <cell r="AT125" t="str">
            <v>Codice</v>
          </cell>
          <cell r="AV125" t="str">
            <v>Conto CO.GE.</v>
          </cell>
          <cell r="AY125" t="str">
            <v>DESCRIZIONE</v>
          </cell>
          <cell r="BB125" t="str">
            <v>TIPOLOGIA DI SPESA</v>
          </cell>
          <cell r="BE125" t="str">
            <v>IMPORTO</v>
          </cell>
          <cell r="BH125" t="str">
            <v>NOTE</v>
          </cell>
        </row>
        <row r="126">
          <cell r="BE126">
            <v>1999</v>
          </cell>
          <cell r="BF126">
            <v>2000</v>
          </cell>
        </row>
        <row r="128">
          <cell r="AT128" t="str">
            <v>CL2</v>
          </cell>
          <cell r="AY128" t="str">
            <v>Gestione automezzi</v>
          </cell>
        </row>
        <row r="129">
          <cell r="AV129">
            <v>5160</v>
          </cell>
          <cell r="AW129">
            <v>400</v>
          </cell>
          <cell r="AY129" t="str">
            <v>Carburanti e lubrificanti</v>
          </cell>
          <cell r="BB129">
            <v>1</v>
          </cell>
          <cell r="BC129" t="str">
            <v>Acquisto carburante/lubrificante destinato agli autocarri</v>
          </cell>
          <cell r="BE129">
            <v>182</v>
          </cell>
          <cell r="BF129">
            <v>189</v>
          </cell>
          <cell r="BH129" t="str">
            <v xml:space="preserve">Il costo stimato per l'esercizio 2000 è stato determinato sulla base dell'incidenza sul fatturato registrata nell'esercizio 1999 pari a circa 0,75%. Nell'esercizio 1998 tale costo è stato pari a circa Lire 162 milioni </v>
          </cell>
        </row>
        <row r="130">
          <cell r="AV130">
            <v>5245</v>
          </cell>
          <cell r="AW130">
            <v>600</v>
          </cell>
          <cell r="AY130" t="str">
            <v>Manutenzioni</v>
          </cell>
          <cell r="BB130">
            <v>1</v>
          </cell>
          <cell r="BC130" t="str">
            <v>Manutenzione straordinaria agli automezzi  che non può essere effettuata internamente</v>
          </cell>
          <cell r="BE130">
            <v>21</v>
          </cell>
          <cell r="BF130">
            <v>21</v>
          </cell>
          <cell r="BH130" t="str">
            <v>Il costo stimato per l'esercizio 2000 è pari a quello registrato nel 1999,  mentre nell'esercizio 1998 il costo è stato  inferiore di circa  Lire 11 milioni</v>
          </cell>
        </row>
        <row r="131">
          <cell r="AV131">
            <v>5245</v>
          </cell>
          <cell r="AW131">
            <v>700</v>
          </cell>
          <cell r="AY131" t="str">
            <v>Gomme</v>
          </cell>
          <cell r="BB131">
            <v>1</v>
          </cell>
          <cell r="BC131" t="str">
            <v>Pneumatici per autocarri</v>
          </cell>
          <cell r="BE131">
            <v>26</v>
          </cell>
          <cell r="BF131">
            <v>26</v>
          </cell>
          <cell r="BH131" t="str">
            <v>Il costo stimato per l'esercizio 2000 è pari a quello registrato nel 1999, nell'esercizio 1998 il costo è stato pari a circa Lire  22 milioni</v>
          </cell>
        </row>
        <row r="132">
          <cell r="AV132">
            <v>5255</v>
          </cell>
          <cell r="AW132">
            <v>200</v>
          </cell>
          <cell r="AY132" t="str">
            <v>Assicurazioni</v>
          </cell>
          <cell r="BB132">
            <v>1</v>
          </cell>
          <cell r="BC132" t="str">
            <v>Assicurazione degli autocarri</v>
          </cell>
          <cell r="BE132">
            <v>25</v>
          </cell>
          <cell r="BF132">
            <v>25</v>
          </cell>
          <cell r="BH132" t="str">
            <v>Il costo per l'esercizio 2000 sulla base del contratto in essere è pari a circa Lire  25 milioni</v>
          </cell>
        </row>
        <row r="133">
          <cell r="AV133">
            <v>5290</v>
          </cell>
          <cell r="AW133">
            <v>380</v>
          </cell>
          <cell r="AY133" t="str">
            <v>Revisioni</v>
          </cell>
          <cell r="BB133">
            <v>1</v>
          </cell>
          <cell r="BC133" t="str">
            <v xml:space="preserve">Revisione periodica degli autocarri  </v>
          </cell>
          <cell r="BE133">
            <v>1</v>
          </cell>
          <cell r="BF133">
            <v>1</v>
          </cell>
          <cell r="BH133" t="str">
            <v>Costo previsto costante per l'esercizio 2000</v>
          </cell>
        </row>
        <row r="134">
          <cell r="AV134">
            <v>5910</v>
          </cell>
          <cell r="AW134">
            <v>550</v>
          </cell>
          <cell r="AY134" t="str">
            <v>Tasse automobilistiche</v>
          </cell>
          <cell r="BB134">
            <v>1</v>
          </cell>
          <cell r="BC134" t="str">
            <v>Bollo di circolazione</v>
          </cell>
          <cell r="BE134">
            <v>7.6</v>
          </cell>
          <cell r="BF134">
            <v>7.6</v>
          </cell>
          <cell r="BH134" t="str">
            <v>Costo previsto costante per l'esercizio 2000</v>
          </cell>
        </row>
        <row r="135">
          <cell r="AY135" t="str">
            <v>Ricambi automezzi</v>
          </cell>
          <cell r="BB135">
            <v>1</v>
          </cell>
          <cell r="BC135" t="str">
            <v>Materiali di ricambio per l'officina di riparazione degli autocarri</v>
          </cell>
          <cell r="BE135">
            <v>47</v>
          </cell>
          <cell r="BF135">
            <v>47</v>
          </cell>
          <cell r="BH135" t="str">
            <v>Costo previsto costante per l'esercizio 2000</v>
          </cell>
        </row>
        <row r="137">
          <cell r="AT137" t="str">
            <v>CL3</v>
          </cell>
          <cell r="AY137" t="str">
            <v>Servizi di magazzinaggio</v>
          </cell>
          <cell r="BE137">
            <v>0</v>
          </cell>
          <cell r="BF137">
            <v>0</v>
          </cell>
        </row>
        <row r="139">
          <cell r="AT139" t="str">
            <v>CL4</v>
          </cell>
          <cell r="AY139" t="str">
            <v>Trasporti sulle vendite</v>
          </cell>
        </row>
        <row r="140">
          <cell r="AV140">
            <v>5235</v>
          </cell>
          <cell r="AW140">
            <v>100</v>
          </cell>
          <cell r="AY140" t="str">
            <v>Trasporti</v>
          </cell>
          <cell r="BB140">
            <v>1</v>
          </cell>
          <cell r="BC140" t="str">
            <v>Spedizione merci a clienti</v>
          </cell>
          <cell r="BE140">
            <v>7</v>
          </cell>
          <cell r="BF140">
            <v>7</v>
          </cell>
          <cell r="BH140" t="str">
            <v>Il costo stimato per l'esercizio 2000 è pari a quello registrato nel 1999, nell'esercizio 1998 il costo è stato pari a circa Lire 9 milioni</v>
          </cell>
        </row>
        <row r="141">
          <cell r="AV141">
            <v>5235</v>
          </cell>
          <cell r="AW141">
            <v>200</v>
          </cell>
          <cell r="AY141" t="str">
            <v>Spese di viaggio</v>
          </cell>
          <cell r="BB141">
            <v>1</v>
          </cell>
          <cell r="BC141" t="str">
            <v>Pedaggi autostradali, ticket traghetto, ect..</v>
          </cell>
          <cell r="BE141">
            <v>2</v>
          </cell>
          <cell r="BF141">
            <v>2</v>
          </cell>
          <cell r="BH141" t="str">
            <v>Il costo stimato per l'esercizio 2000 è pari a quello registrato nel 1999, nell'esercizio 1998 il costo è stato pari a circa Lire 1,5 milioni</v>
          </cell>
        </row>
        <row r="143">
          <cell r="AT143" t="str">
            <v>CL4</v>
          </cell>
          <cell r="AY143" t="str">
            <v>Recupero spese di trasporto</v>
          </cell>
        </row>
        <row r="144">
          <cell r="AV144">
            <v>5235</v>
          </cell>
          <cell r="AW144">
            <v>100</v>
          </cell>
          <cell r="AY144" t="str">
            <v>Recupero spese di trasporto</v>
          </cell>
          <cell r="BB144">
            <v>1</v>
          </cell>
          <cell r="BC144" t="str">
            <v>Recupero spese di trasporto addebitate a clienti</v>
          </cell>
          <cell r="BE144">
            <v>67</v>
          </cell>
          <cell r="BF144">
            <v>67</v>
          </cell>
          <cell r="BH144" t="str">
            <v>Il costo stimato per l'esercizio 2000 è pari a quello registrato nel 1999, nell'esercizio 1998 il costo è stato pari a circa Lire 66,7 milioni</v>
          </cell>
        </row>
      </sheetData>
      <sheetData sheetId="6" refreshError="1">
        <row r="1">
          <cell r="A1" t="str">
            <v>G. CALLIPO &amp; F. S.r.l.</v>
          </cell>
          <cell r="M1" t="str">
            <v>Allegato 7a</v>
          </cell>
        </row>
        <row r="2">
          <cell r="A2" t="str">
            <v>BUDGET 2000</v>
          </cell>
          <cell r="E2" t="str">
            <v>Budget spese di struttura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24.299999999999997</v>
          </cell>
          <cell r="C8">
            <v>41.467576791808867</v>
          </cell>
          <cell r="E8" t="str">
            <v>CS2</v>
          </cell>
          <cell r="G8" t="str">
            <v>Consulenze e collaborazioni</v>
          </cell>
          <cell r="J8">
            <v>58.600000000000009</v>
          </cell>
          <cell r="K8">
            <v>8.3210623696284092</v>
          </cell>
          <cell r="M8">
            <v>82.9</v>
          </cell>
          <cell r="N8">
            <v>12.454927884615385</v>
          </cell>
        </row>
        <row r="9">
          <cell r="B9">
            <v>-0.29999999999999716</v>
          </cell>
          <cell r="C9">
            <v>-0.52356020942407888</v>
          </cell>
          <cell r="E9" t="str">
            <v>CS3</v>
          </cell>
          <cell r="G9" t="str">
            <v>Organi sociali</v>
          </cell>
          <cell r="J9">
            <v>57.3</v>
          </cell>
          <cell r="K9">
            <v>8.1364654228619067</v>
          </cell>
          <cell r="M9">
            <v>57</v>
          </cell>
          <cell r="N9">
            <v>8.5637019230769234</v>
          </cell>
        </row>
        <row r="11">
          <cell r="B11">
            <v>-61.000000000000028</v>
          </cell>
          <cell r="C11">
            <v>-37.888198757763988</v>
          </cell>
          <cell r="E11" t="str">
            <v>CS4</v>
          </cell>
          <cell r="G11" t="str">
            <v>Affitti, leasing e noleggi</v>
          </cell>
          <cell r="J11">
            <v>161.00000000000003</v>
          </cell>
          <cell r="K11">
            <v>22.861621868774296</v>
          </cell>
          <cell r="M11">
            <v>100</v>
          </cell>
          <cell r="N11">
            <v>15.024038461538462</v>
          </cell>
        </row>
        <row r="12">
          <cell r="B12">
            <v>18.363</v>
          </cell>
          <cell r="C12">
            <v>51.527906389426711</v>
          </cell>
          <cell r="E12" t="str">
            <v>CS5</v>
          </cell>
          <cell r="G12" t="str">
            <v>Assistenza, manutenzioni e riparazioni</v>
          </cell>
          <cell r="J12">
            <v>35.637</v>
          </cell>
          <cell r="K12">
            <v>5.0603703014752135</v>
          </cell>
          <cell r="M12">
            <v>54</v>
          </cell>
          <cell r="N12">
            <v>8.1129807692307701</v>
          </cell>
        </row>
        <row r="13">
          <cell r="B13">
            <v>0.10000000000000142</v>
          </cell>
          <cell r="C13">
            <v>0.35842293906810546</v>
          </cell>
          <cell r="E13" t="str">
            <v>CS6</v>
          </cell>
          <cell r="G13" t="str">
            <v>Assicurazioni</v>
          </cell>
          <cell r="J13">
            <v>27.9</v>
          </cell>
          <cell r="K13">
            <v>3.961734472911818</v>
          </cell>
          <cell r="M13">
            <v>28</v>
          </cell>
          <cell r="N13">
            <v>4.2067307692307692</v>
          </cell>
        </row>
        <row r="14">
          <cell r="B14">
            <v>-19.799999999999955</v>
          </cell>
          <cell r="C14">
            <v>-12.065813528336356</v>
          </cell>
          <cell r="E14" t="str">
            <v>CS7</v>
          </cell>
          <cell r="G14" t="str">
            <v>Utenze e conduzione immobili</v>
          </cell>
          <cell r="J14">
            <v>164.09999999999997</v>
          </cell>
          <cell r="K14">
            <v>23.301814587986712</v>
          </cell>
          <cell r="M14">
            <v>144.30000000000001</v>
          </cell>
          <cell r="N14">
            <v>21.6796875</v>
          </cell>
        </row>
        <row r="15">
          <cell r="B15">
            <v>0</v>
          </cell>
          <cell r="C15">
            <v>0</v>
          </cell>
          <cell r="E15" t="str">
            <v>CS8</v>
          </cell>
          <cell r="G15" t="str">
            <v>Acquisti materiali di consumo</v>
          </cell>
          <cell r="J15">
            <v>74.5</v>
          </cell>
          <cell r="K15">
            <v>10.578825026234066</v>
          </cell>
          <cell r="M15">
            <v>74.5</v>
          </cell>
          <cell r="N15">
            <v>11.192908653846153</v>
          </cell>
        </row>
        <row r="16">
          <cell r="B16">
            <v>0</v>
          </cell>
          <cell r="C16">
            <v>0</v>
          </cell>
          <cell r="E16" t="str">
            <v>CS9</v>
          </cell>
          <cell r="G16" t="str">
            <v>Oneri diversi di gestione</v>
          </cell>
          <cell r="J16">
            <v>45</v>
          </cell>
          <cell r="K16">
            <v>6.3898943111480939</v>
          </cell>
          <cell r="M16">
            <v>45</v>
          </cell>
          <cell r="N16">
            <v>6.7608173076923075</v>
          </cell>
        </row>
        <row r="17">
          <cell r="B17">
            <v>0</v>
          </cell>
          <cell r="C17">
            <v>0</v>
          </cell>
          <cell r="E17" t="str">
            <v>CS10</v>
          </cell>
          <cell r="G17" t="str">
            <v>Spese di rappresentanza</v>
          </cell>
          <cell r="J17">
            <v>22.8</v>
          </cell>
          <cell r="K17">
            <v>3.2375464509817009</v>
          </cell>
          <cell r="M17">
            <v>22.8</v>
          </cell>
          <cell r="N17">
            <v>3.4254807692307696</v>
          </cell>
        </row>
        <row r="18">
          <cell r="B18">
            <v>-0.29999999999999716</v>
          </cell>
          <cell r="C18">
            <v>-0.52264808362368853</v>
          </cell>
          <cell r="E18" t="str">
            <v>CS11</v>
          </cell>
          <cell r="G18" t="str">
            <v>Imposte e tasse</v>
          </cell>
          <cell r="J18">
            <v>57.4</v>
          </cell>
          <cell r="K18">
            <v>8.1506651879977916</v>
          </cell>
          <cell r="M18">
            <v>57.1</v>
          </cell>
          <cell r="N18">
            <v>8.5787259615384617</v>
          </cell>
        </row>
        <row r="20">
          <cell r="B20">
            <v>-38.636999999999944</v>
          </cell>
          <cell r="C20">
            <v>-5.486363255551745</v>
          </cell>
          <cell r="G20" t="str">
            <v>TOTALE</v>
          </cell>
          <cell r="J20">
            <v>704.23699999999997</v>
          </cell>
          <cell r="K20">
            <v>100</v>
          </cell>
          <cell r="M20">
            <v>665.6</v>
          </cell>
          <cell r="N20">
            <v>100</v>
          </cell>
        </row>
        <row r="22">
          <cell r="R22" t="str">
            <v>G. CALLIPO &amp; F. S.r.l.</v>
          </cell>
          <cell r="AE22" t="str">
            <v>Allegato 7b</v>
          </cell>
        </row>
        <row r="23">
          <cell r="R23" t="str">
            <v>BUDGET 2000</v>
          </cell>
          <cell r="W23" t="str">
            <v>Budget spese di struttura</v>
          </cell>
        </row>
        <row r="24">
          <cell r="E24" t="str">
            <v>* Composizione spese di struttura *</v>
          </cell>
          <cell r="R24" t="str">
            <v>Analisi spese e previsioni - Importi in Lire milioni</v>
          </cell>
        </row>
        <row r="26">
          <cell r="T26" t="str">
            <v>Codice</v>
          </cell>
          <cell r="V26" t="str">
            <v>Conto CO.GE.</v>
          </cell>
          <cell r="Y26" t="str">
            <v>DESCRIZIONE</v>
          </cell>
          <cell r="AB26" t="str">
            <v>Consuntivo 1999</v>
          </cell>
          <cell r="AE26" t="str">
            <v>Budget 2000</v>
          </cell>
        </row>
        <row r="27">
          <cell r="AB27" t="str">
            <v>Importo</v>
          </cell>
          <cell r="AC27" t="str">
            <v>%</v>
          </cell>
          <cell r="AE27" t="str">
            <v>Importo</v>
          </cell>
          <cell r="AF27" t="str">
            <v>%</v>
          </cell>
        </row>
        <row r="29">
          <cell r="T29" t="str">
            <v>CS2</v>
          </cell>
          <cell r="Y29" t="str">
            <v>Consulenze e collaborazioni</v>
          </cell>
          <cell r="AB29">
            <v>58.600000000000009</v>
          </cell>
          <cell r="AC29">
            <v>8.3210623696284092</v>
          </cell>
          <cell r="AE29">
            <v>82.9</v>
          </cell>
          <cell r="AF29">
            <v>12.454927884615385</v>
          </cell>
        </row>
        <row r="30">
          <cell r="V30">
            <v>5215</v>
          </cell>
          <cell r="W30">
            <v>150</v>
          </cell>
          <cell r="Z30" t="str">
            <v>Gestionali</v>
          </cell>
          <cell r="AB30">
            <v>9.6</v>
          </cell>
          <cell r="AC30">
            <v>1.3631774530449268</v>
          </cell>
          <cell r="AE30">
            <v>47.6</v>
          </cell>
          <cell r="AF30">
            <v>7.1514423076923075</v>
          </cell>
        </row>
        <row r="31">
          <cell r="V31">
            <v>5215</v>
          </cell>
          <cell r="W31">
            <v>200</v>
          </cell>
          <cell r="Z31" t="str">
            <v>Informatiche</v>
          </cell>
          <cell r="AB31">
            <v>0</v>
          </cell>
          <cell r="AC31">
            <v>0</v>
          </cell>
          <cell r="AE31">
            <v>0</v>
          </cell>
          <cell r="AF31">
            <v>0</v>
          </cell>
        </row>
        <row r="32">
          <cell r="V32">
            <v>5215</v>
          </cell>
          <cell r="W32">
            <v>250</v>
          </cell>
          <cell r="Z32" t="str">
            <v>Legali e notarili</v>
          </cell>
          <cell r="AB32">
            <v>8.1</v>
          </cell>
          <cell r="AC32">
            <v>1.1501809760066568</v>
          </cell>
          <cell r="AE32">
            <v>8</v>
          </cell>
          <cell r="AF32">
            <v>1.2019230769230769</v>
          </cell>
        </row>
        <row r="33">
          <cell r="V33">
            <v>5215</v>
          </cell>
          <cell r="W33">
            <v>300</v>
          </cell>
          <cell r="Z33" t="str">
            <v>Societarie e fiscali</v>
          </cell>
          <cell r="AB33">
            <v>15.3</v>
          </cell>
          <cell r="AC33">
            <v>2.1725640657903522</v>
          </cell>
          <cell r="AE33">
            <v>15.3</v>
          </cell>
          <cell r="AF33">
            <v>2.2986778846153846</v>
          </cell>
        </row>
        <row r="34">
          <cell r="V34">
            <v>5215</v>
          </cell>
          <cell r="W34">
            <v>400</v>
          </cell>
          <cell r="Z34" t="str">
            <v>Consulenze del lavoro</v>
          </cell>
          <cell r="AB34">
            <v>20.700000000000003</v>
          </cell>
          <cell r="AC34">
            <v>2.9393513831281233</v>
          </cell>
          <cell r="AE34">
            <v>10</v>
          </cell>
          <cell r="AF34">
            <v>1.502403846153846</v>
          </cell>
        </row>
        <row r="35">
          <cell r="V35">
            <v>5215</v>
          </cell>
          <cell r="W35">
            <v>550</v>
          </cell>
          <cell r="Z35" t="str">
            <v>Tecniche</v>
          </cell>
          <cell r="AB35">
            <v>2.7</v>
          </cell>
          <cell r="AC35">
            <v>0.3833936586688857</v>
          </cell>
          <cell r="AE35">
            <v>0</v>
          </cell>
          <cell r="AF35">
            <v>0</v>
          </cell>
        </row>
        <row r="36">
          <cell r="V36">
            <v>5290</v>
          </cell>
          <cell r="W36">
            <v>400</v>
          </cell>
          <cell r="Z36" t="str">
            <v>Prestazioni di servizio L. 626/94</v>
          </cell>
          <cell r="AB36">
            <v>2.2000000000000002</v>
          </cell>
          <cell r="AC36">
            <v>0.31239483298946241</v>
          </cell>
          <cell r="AE36">
            <v>2</v>
          </cell>
          <cell r="AF36">
            <v>0.30048076923076922</v>
          </cell>
        </row>
        <row r="38">
          <cell r="T38" t="str">
            <v>CS3</v>
          </cell>
          <cell r="Y38" t="str">
            <v>Organi sociali</v>
          </cell>
          <cell r="AB38">
            <v>57.3</v>
          </cell>
          <cell r="AC38">
            <v>8.1364654228619067</v>
          </cell>
          <cell r="AE38">
            <v>57</v>
          </cell>
          <cell r="AF38">
            <v>8.5637019230769234</v>
          </cell>
        </row>
        <row r="39">
          <cell r="V39">
            <v>5260</v>
          </cell>
          <cell r="W39">
            <v>100</v>
          </cell>
          <cell r="Z39" t="str">
            <v>Compensi Amministratore</v>
          </cell>
          <cell r="AB39">
            <v>36</v>
          </cell>
          <cell r="AC39">
            <v>5.1119154489184746</v>
          </cell>
          <cell r="AE39">
            <v>36</v>
          </cell>
          <cell r="AF39">
            <v>5.4086538461538458</v>
          </cell>
        </row>
        <row r="40">
          <cell r="V40">
            <v>5260</v>
          </cell>
          <cell r="W40">
            <v>200</v>
          </cell>
          <cell r="Z40" t="str">
            <v>Compensi Collegio Sindacale</v>
          </cell>
          <cell r="AB40">
            <v>21.3</v>
          </cell>
          <cell r="AC40">
            <v>3.0245499739434312</v>
          </cell>
          <cell r="AE40">
            <v>21</v>
          </cell>
          <cell r="AF40">
            <v>3.1550480769230766</v>
          </cell>
        </row>
        <row r="42">
          <cell r="T42" t="str">
            <v>CS4</v>
          </cell>
          <cell r="Y42" t="str">
            <v>Affitti, leasing e noleggi</v>
          </cell>
          <cell r="AB42">
            <v>161.00000000000003</v>
          </cell>
          <cell r="AC42">
            <v>22.861621868774296</v>
          </cell>
          <cell r="AE42">
            <v>100</v>
          </cell>
          <cell r="AF42">
            <v>15.024038461538462</v>
          </cell>
        </row>
        <row r="43">
          <cell r="V43">
            <v>5310</v>
          </cell>
          <cell r="W43">
            <v>100</v>
          </cell>
          <cell r="Z43" t="str">
            <v>Affitti immobili</v>
          </cell>
          <cell r="AB43">
            <v>52</v>
          </cell>
          <cell r="AC43">
            <v>7.3838778706600205</v>
          </cell>
          <cell r="AE43">
            <v>52</v>
          </cell>
          <cell r="AF43">
            <v>7.8125</v>
          </cell>
        </row>
        <row r="44">
          <cell r="V44">
            <v>5320</v>
          </cell>
          <cell r="W44">
            <v>100</v>
          </cell>
          <cell r="Z44" t="str">
            <v>Canoni leasing</v>
          </cell>
          <cell r="AB44">
            <v>65.900000000000006</v>
          </cell>
          <cell r="AC44">
            <v>20.445646845661734</v>
          </cell>
          <cell r="AE44">
            <v>23.3</v>
          </cell>
          <cell r="AF44">
            <v>6.7614625652930931</v>
          </cell>
        </row>
        <row r="45">
          <cell r="V45">
            <v>5320</v>
          </cell>
          <cell r="W45">
            <v>200</v>
          </cell>
          <cell r="Z45" t="str">
            <v>Leasing indeducibili</v>
          </cell>
          <cell r="AB45">
            <v>70</v>
          </cell>
          <cell r="AC45">
            <v>9.9398355951192574</v>
          </cell>
          <cell r="AE45">
            <v>24.7</v>
          </cell>
          <cell r="AF45">
            <v>3.7109375</v>
          </cell>
        </row>
        <row r="46">
          <cell r="V46">
            <v>5330</v>
          </cell>
          <cell r="W46">
            <v>200</v>
          </cell>
          <cell r="Z46" t="str">
            <v>Noleggi</v>
          </cell>
          <cell r="AB46">
            <v>74.2</v>
          </cell>
          <cell r="AC46">
            <v>23.020743489349027</v>
          </cell>
          <cell r="AE46">
            <v>0</v>
          </cell>
          <cell r="AF46">
            <v>0</v>
          </cell>
        </row>
        <row r="47">
          <cell r="Z47" t="str">
            <v>&lt; Risconti attivi leasing auto deducibili&gt;</v>
          </cell>
          <cell r="AB47">
            <v>-48.1</v>
          </cell>
          <cell r="AC47">
            <v>-14.923150429079355</v>
          </cell>
        </row>
        <row r="48">
          <cell r="Z48" t="str">
            <v>&lt; Risconti attivi leasing auto indeducibili&gt;</v>
          </cell>
          <cell r="AB48">
            <v>-53</v>
          </cell>
          <cell r="AC48">
            <v>-7.5258755220188656</v>
          </cell>
          <cell r="AF48">
            <v>0</v>
          </cell>
        </row>
        <row r="50">
          <cell r="T50" t="str">
            <v>CS5</v>
          </cell>
          <cell r="Y50" t="str">
            <v>Assistenza, manutenzioni e riparazioni</v>
          </cell>
          <cell r="AB50">
            <v>35.637</v>
          </cell>
          <cell r="AC50">
            <v>5.0603703014752135</v>
          </cell>
          <cell r="AE50">
            <v>54</v>
          </cell>
          <cell r="AF50">
            <v>8.1129807692307701</v>
          </cell>
        </row>
        <row r="51">
          <cell r="V51">
            <v>5245</v>
          </cell>
          <cell r="W51">
            <v>100</v>
          </cell>
          <cell r="Z51" t="str">
            <v>Manutenzione fabbricati</v>
          </cell>
          <cell r="AB51">
            <v>9.4</v>
          </cell>
          <cell r="AC51">
            <v>1.3347779227731573</v>
          </cell>
          <cell r="AE51">
            <v>28</v>
          </cell>
          <cell r="AF51">
            <v>4.2067307692307692</v>
          </cell>
        </row>
        <row r="52">
          <cell r="V52">
            <v>5245</v>
          </cell>
          <cell r="W52">
            <v>200</v>
          </cell>
          <cell r="Z52" t="str">
            <v>Manutenzione impianti e macchinari</v>
          </cell>
          <cell r="AB52">
            <v>2.8</v>
          </cell>
          <cell r="AC52">
            <v>0.39759342380477025</v>
          </cell>
          <cell r="AE52">
            <v>3</v>
          </cell>
          <cell r="AF52">
            <v>0.4507211538461538</v>
          </cell>
        </row>
        <row r="53">
          <cell r="V53">
            <v>5245</v>
          </cell>
          <cell r="W53">
            <v>300</v>
          </cell>
          <cell r="Z53" t="str">
            <v>Manutenzione attrezzature industr. e comm.</v>
          </cell>
          <cell r="AB53">
            <v>0.88</v>
          </cell>
          <cell r="AC53">
            <v>0.12495793319578495</v>
          </cell>
          <cell r="AE53">
            <v>1</v>
          </cell>
          <cell r="AF53">
            <v>0.15024038461538461</v>
          </cell>
        </row>
        <row r="54">
          <cell r="V54">
            <v>5245</v>
          </cell>
          <cell r="W54">
            <v>400</v>
          </cell>
          <cell r="Z54" t="str">
            <v>Manutenzione mobili e macchine d'ufficio</v>
          </cell>
          <cell r="AB54">
            <v>0.9</v>
          </cell>
          <cell r="AC54">
            <v>0.12779788622296187</v>
          </cell>
          <cell r="AE54">
            <v>1</v>
          </cell>
          <cell r="AF54">
            <v>0.15024038461538461</v>
          </cell>
        </row>
        <row r="55">
          <cell r="V55">
            <v>5245</v>
          </cell>
          <cell r="W55">
            <v>500</v>
          </cell>
          <cell r="Z55" t="str">
            <v>Manutenzione macchine d'ufficio elettroniche</v>
          </cell>
          <cell r="AB55">
            <v>6.3</v>
          </cell>
          <cell r="AC55">
            <v>0.89458520356073323</v>
          </cell>
          <cell r="AE55">
            <v>6</v>
          </cell>
          <cell r="AF55">
            <v>0.9014423076923076</v>
          </cell>
        </row>
        <row r="56">
          <cell r="V56">
            <v>5245</v>
          </cell>
          <cell r="W56">
            <v>650</v>
          </cell>
          <cell r="Z56" t="str">
            <v>Manutenzione mezzi di trasporto indeducibili</v>
          </cell>
          <cell r="AB56">
            <v>1.7</v>
          </cell>
          <cell r="AC56">
            <v>0.2413960073100391</v>
          </cell>
          <cell r="AE56">
            <v>2</v>
          </cell>
          <cell r="AF56">
            <v>0.30048076923076922</v>
          </cell>
        </row>
        <row r="57">
          <cell r="V57">
            <v>5245</v>
          </cell>
          <cell r="W57">
            <v>750</v>
          </cell>
          <cell r="Z57" t="str">
            <v>Manutenzione gomme mezzi di trasporto inded.</v>
          </cell>
          <cell r="AB57">
            <v>0.95699999999999996</v>
          </cell>
          <cell r="AC57">
            <v>0.13589175235041612</v>
          </cell>
          <cell r="AE57">
            <v>1</v>
          </cell>
          <cell r="AF57">
            <v>0.15024038461538461</v>
          </cell>
        </row>
        <row r="58">
          <cell r="V58">
            <v>5245</v>
          </cell>
          <cell r="W58">
            <v>800</v>
          </cell>
          <cell r="Z58" t="str">
            <v>Manutenzione software</v>
          </cell>
          <cell r="AB58">
            <v>10.4</v>
          </cell>
          <cell r="AC58">
            <v>1.4767755741320041</v>
          </cell>
          <cell r="AE58">
            <v>9</v>
          </cell>
          <cell r="AF58">
            <v>1.3521634615384615</v>
          </cell>
        </row>
        <row r="59">
          <cell r="V59">
            <v>5245</v>
          </cell>
          <cell r="W59">
            <v>900</v>
          </cell>
          <cell r="Z59" t="str">
            <v>Manutenzione altri beni</v>
          </cell>
          <cell r="AB59">
            <v>3.3</v>
          </cell>
          <cell r="AC59">
            <v>0.46859224948419353</v>
          </cell>
          <cell r="AE59">
            <v>3</v>
          </cell>
          <cell r="AF59">
            <v>0.4507211538461538</v>
          </cell>
        </row>
        <row r="60">
          <cell r="Z60" t="str">
            <v>&lt; Risconti attivi&gt;</v>
          </cell>
          <cell r="AB60">
            <v>-1</v>
          </cell>
          <cell r="AC60">
            <v>-0.14199765135884654</v>
          </cell>
          <cell r="AF60">
            <v>0</v>
          </cell>
        </row>
        <row r="63">
          <cell r="T63" t="str">
            <v>CS6</v>
          </cell>
          <cell r="Y63" t="str">
            <v>Assicurazioni</v>
          </cell>
          <cell r="AB63">
            <v>27.9</v>
          </cell>
          <cell r="AC63">
            <v>3.961734472911818</v>
          </cell>
          <cell r="AE63">
            <v>28</v>
          </cell>
          <cell r="AF63">
            <v>4.2067307692307692</v>
          </cell>
        </row>
        <row r="64">
          <cell r="V64">
            <v>5255</v>
          </cell>
          <cell r="W64">
            <v>100</v>
          </cell>
          <cell r="Z64" t="str">
            <v>Assicurazione immobili</v>
          </cell>
          <cell r="AB64">
            <v>10.7</v>
          </cell>
          <cell r="AC64">
            <v>1.5193748695396576</v>
          </cell>
          <cell r="AE64">
            <v>4.5</v>
          </cell>
          <cell r="AF64">
            <v>0.67608173076923073</v>
          </cell>
        </row>
        <row r="65">
          <cell r="V65">
            <v>5255</v>
          </cell>
          <cell r="W65">
            <v>300</v>
          </cell>
          <cell r="Z65" t="str">
            <v>Assicurazione mezzi di trasporto interno</v>
          </cell>
          <cell r="AB65">
            <v>0.2</v>
          </cell>
          <cell r="AC65">
            <v>2.8399530271769308E-2</v>
          </cell>
          <cell r="AE65">
            <v>0</v>
          </cell>
          <cell r="AF65">
            <v>0</v>
          </cell>
        </row>
        <row r="66">
          <cell r="V66">
            <v>5255</v>
          </cell>
          <cell r="W66">
            <v>400</v>
          </cell>
          <cell r="Z66" t="str">
            <v>Assicurazione autovetture e motocicli</v>
          </cell>
          <cell r="AB66">
            <v>15.8</v>
          </cell>
          <cell r="AC66">
            <v>2.2435628914697756</v>
          </cell>
          <cell r="AE66">
            <v>10</v>
          </cell>
          <cell r="AF66">
            <v>1.502403846153846</v>
          </cell>
        </row>
        <row r="67">
          <cell r="V67">
            <v>5255</v>
          </cell>
          <cell r="W67">
            <v>450</v>
          </cell>
          <cell r="Z67" t="str">
            <v>Assicurazione vita infortuni</v>
          </cell>
          <cell r="AB67">
            <v>2.1</v>
          </cell>
          <cell r="AC67">
            <v>0.29819506785357774</v>
          </cell>
          <cell r="AE67">
            <v>2</v>
          </cell>
          <cell r="AF67">
            <v>0.30048076923076922</v>
          </cell>
        </row>
        <row r="68">
          <cell r="V68">
            <v>5255</v>
          </cell>
          <cell r="W68">
            <v>460</v>
          </cell>
          <cell r="Z68" t="str">
            <v>Assicurazione rischi industriali</v>
          </cell>
          <cell r="AB68">
            <v>11.2</v>
          </cell>
          <cell r="AC68">
            <v>1.590373695219081</v>
          </cell>
          <cell r="AE68">
            <v>10.5</v>
          </cell>
          <cell r="AF68">
            <v>1.5775240384615383</v>
          </cell>
        </row>
        <row r="69">
          <cell r="V69">
            <v>5255</v>
          </cell>
          <cell r="W69">
            <v>470</v>
          </cell>
          <cell r="Z69" t="str">
            <v>Assicurazione infortuni</v>
          </cell>
          <cell r="AB69">
            <v>0.5</v>
          </cell>
          <cell r="AC69">
            <v>7.0998825679423269E-2</v>
          </cell>
          <cell r="AE69">
            <v>1</v>
          </cell>
          <cell r="AF69">
            <v>0.15024038461538461</v>
          </cell>
        </row>
        <row r="70">
          <cell r="Z70" t="str">
            <v>&lt; Risconti attivi&gt;</v>
          </cell>
          <cell r="AB70">
            <v>-12.6</v>
          </cell>
          <cell r="AC70">
            <v>-1.7891704071214665</v>
          </cell>
          <cell r="AF70">
            <v>0</v>
          </cell>
        </row>
        <row r="72">
          <cell r="T72" t="str">
            <v>CS7</v>
          </cell>
          <cell r="Y72" t="str">
            <v>Utenze e conduzione immobili</v>
          </cell>
          <cell r="AB72">
            <v>164.09999999999997</v>
          </cell>
          <cell r="AC72">
            <v>23.301814587986712</v>
          </cell>
          <cell r="AE72">
            <v>144.30000000000001</v>
          </cell>
          <cell r="AF72">
            <v>21.6796875</v>
          </cell>
        </row>
        <row r="73">
          <cell r="V73">
            <v>5230</v>
          </cell>
          <cell r="W73">
            <v>100</v>
          </cell>
          <cell r="Z73" t="str">
            <v>Gas</v>
          </cell>
          <cell r="AB73">
            <v>2.7</v>
          </cell>
          <cell r="AC73">
            <v>0.3833936586688857</v>
          </cell>
          <cell r="AE73">
            <v>2.7</v>
          </cell>
          <cell r="AF73">
            <v>0.40564903846153849</v>
          </cell>
        </row>
        <row r="74">
          <cell r="V74">
            <v>5230</v>
          </cell>
          <cell r="W74">
            <v>300</v>
          </cell>
          <cell r="Z74" t="str">
            <v>Energia elettrica</v>
          </cell>
          <cell r="AB74">
            <v>71.900000000000006</v>
          </cell>
          <cell r="AC74">
            <v>10.209631132701066</v>
          </cell>
          <cell r="AE74">
            <v>71.900000000000006</v>
          </cell>
          <cell r="AF74">
            <v>10.802283653846155</v>
          </cell>
        </row>
        <row r="75">
          <cell r="V75">
            <v>5230</v>
          </cell>
          <cell r="W75">
            <v>400</v>
          </cell>
          <cell r="Z75" t="str">
            <v>Spese telefoniche</v>
          </cell>
          <cell r="AB75">
            <v>65.900000000000006</v>
          </cell>
          <cell r="AC75">
            <v>9.3576452245479871</v>
          </cell>
          <cell r="AE75">
            <v>46</v>
          </cell>
          <cell r="AF75">
            <v>6.9110576923076925</v>
          </cell>
        </row>
        <row r="76">
          <cell r="V76">
            <v>5230</v>
          </cell>
          <cell r="W76">
            <v>500</v>
          </cell>
          <cell r="Z76" t="str">
            <v>Spese telefoniche radiombili</v>
          </cell>
          <cell r="AB76">
            <v>3.7</v>
          </cell>
          <cell r="AC76">
            <v>0.52539131002773221</v>
          </cell>
          <cell r="AE76">
            <v>3.7</v>
          </cell>
          <cell r="AF76">
            <v>0.55588942307692313</v>
          </cell>
        </row>
        <row r="77">
          <cell r="V77">
            <v>5230</v>
          </cell>
          <cell r="W77">
            <v>700</v>
          </cell>
          <cell r="Z77" t="str">
            <v>Spese telefoniche indeducibili</v>
          </cell>
          <cell r="AB77">
            <v>3.7</v>
          </cell>
          <cell r="AC77">
            <v>0.52539131002773221</v>
          </cell>
          <cell r="AE77">
            <v>2</v>
          </cell>
          <cell r="AF77">
            <v>0.30048076923076922</v>
          </cell>
        </row>
        <row r="78">
          <cell r="Z78" t="str">
            <v>&lt; Risconti attivi&gt;</v>
          </cell>
          <cell r="AB78">
            <v>-1.8</v>
          </cell>
          <cell r="AC78">
            <v>-0.25559577244592374</v>
          </cell>
          <cell r="AF78">
            <v>0</v>
          </cell>
        </row>
        <row r="79">
          <cell r="V79">
            <v>5290</v>
          </cell>
          <cell r="W79">
            <v>100</v>
          </cell>
          <cell r="Z79" t="str">
            <v>Vigilanza</v>
          </cell>
          <cell r="AB79">
            <v>1.2</v>
          </cell>
          <cell r="AC79">
            <v>0.17039718163061585</v>
          </cell>
          <cell r="AE79">
            <v>1.2</v>
          </cell>
          <cell r="AF79">
            <v>0.18028846153846154</v>
          </cell>
        </row>
        <row r="80">
          <cell r="V80">
            <v>5290</v>
          </cell>
          <cell r="W80">
            <v>350</v>
          </cell>
          <cell r="Z80" t="str">
            <v>Pulizia locali</v>
          </cell>
          <cell r="AB80">
            <v>16.8</v>
          </cell>
          <cell r="AC80">
            <v>2.385560542828622</v>
          </cell>
          <cell r="AE80">
            <v>16.8</v>
          </cell>
          <cell r="AF80">
            <v>2.5240384615384617</v>
          </cell>
        </row>
        <row r="82">
          <cell r="T82" t="str">
            <v>CS8</v>
          </cell>
          <cell r="Y82" t="str">
            <v>Acquisti materiali di consumo</v>
          </cell>
          <cell r="AB82">
            <v>74.5</v>
          </cell>
          <cell r="AC82">
            <v>10.578825026234066</v>
          </cell>
          <cell r="AE82">
            <v>74.5</v>
          </cell>
          <cell r="AF82">
            <v>11.192908653846153</v>
          </cell>
        </row>
        <row r="83">
          <cell r="V83">
            <v>5160</v>
          </cell>
          <cell r="W83">
            <v>100</v>
          </cell>
          <cell r="Z83" t="str">
            <v>Materiali di consumo</v>
          </cell>
          <cell r="AB83">
            <v>39</v>
          </cell>
          <cell r="AC83">
            <v>5.537908402995015</v>
          </cell>
          <cell r="AE83">
            <v>39</v>
          </cell>
          <cell r="AF83">
            <v>5.859375</v>
          </cell>
        </row>
        <row r="84">
          <cell r="V84">
            <v>5160</v>
          </cell>
          <cell r="W84">
            <v>150</v>
          </cell>
          <cell r="Z84" t="str">
            <v>Materiali di consumo mezzi di trasporto</v>
          </cell>
          <cell r="AB84">
            <v>0.3</v>
          </cell>
          <cell r="AC84">
            <v>4.2599295407653961E-2</v>
          </cell>
          <cell r="AE84">
            <v>0.3</v>
          </cell>
          <cell r="AF84">
            <v>4.5072115384615384E-2</v>
          </cell>
        </row>
        <row r="85">
          <cell r="V85">
            <v>5160</v>
          </cell>
          <cell r="W85">
            <v>200</v>
          </cell>
          <cell r="Z85" t="str">
            <v>Materiale elettrico</v>
          </cell>
          <cell r="AB85">
            <v>2.7</v>
          </cell>
          <cell r="AC85">
            <v>0.3833936586688857</v>
          </cell>
          <cell r="AE85">
            <v>2.7</v>
          </cell>
          <cell r="AF85">
            <v>0.40564903846153849</v>
          </cell>
        </row>
        <row r="86">
          <cell r="V86">
            <v>5160</v>
          </cell>
          <cell r="W86">
            <v>300</v>
          </cell>
          <cell r="Z86" t="str">
            <v>Attrezzatura minuta</v>
          </cell>
          <cell r="AB86">
            <v>0</v>
          </cell>
          <cell r="AC86">
            <v>0</v>
          </cell>
          <cell r="AE86">
            <v>0</v>
          </cell>
          <cell r="AF86">
            <v>0</v>
          </cell>
        </row>
        <row r="87">
          <cell r="V87">
            <v>5160</v>
          </cell>
          <cell r="W87">
            <v>450</v>
          </cell>
          <cell r="Z87" t="str">
            <v>Carburanti e lubrificanti</v>
          </cell>
          <cell r="AB87">
            <v>5</v>
          </cell>
          <cell r="AC87">
            <v>0.70998825679423272</v>
          </cell>
          <cell r="AE87">
            <v>5</v>
          </cell>
          <cell r="AF87">
            <v>0.75120192307692302</v>
          </cell>
        </row>
        <row r="88">
          <cell r="V88">
            <v>5160</v>
          </cell>
          <cell r="W88">
            <v>500</v>
          </cell>
          <cell r="Z88" t="str">
            <v>Cancelleria e stampati</v>
          </cell>
          <cell r="AB88">
            <v>21.7</v>
          </cell>
          <cell r="AC88">
            <v>3.0813490344869696</v>
          </cell>
          <cell r="AE88">
            <v>21.7</v>
          </cell>
          <cell r="AF88">
            <v>3.2602163461538458</v>
          </cell>
        </row>
        <row r="89">
          <cell r="V89">
            <v>5160</v>
          </cell>
          <cell r="W89">
            <v>650</v>
          </cell>
          <cell r="Z89" t="str">
            <v>Beni ammortizzabili inferiori a 1 milione</v>
          </cell>
          <cell r="AB89">
            <v>5</v>
          </cell>
          <cell r="AC89">
            <v>0.70998825679423272</v>
          </cell>
          <cell r="AE89">
            <v>5</v>
          </cell>
          <cell r="AF89">
            <v>0.75120192307692302</v>
          </cell>
        </row>
        <row r="90">
          <cell r="V90">
            <v>5160</v>
          </cell>
          <cell r="W90">
            <v>700</v>
          </cell>
          <cell r="Z90" t="str">
            <v>Beni ammortizzabili inferiori a 1 milione indeduc.</v>
          </cell>
          <cell r="AB90">
            <v>0.6</v>
          </cell>
          <cell r="AC90">
            <v>8.5198590815307923E-2</v>
          </cell>
          <cell r="AE90">
            <v>0.6</v>
          </cell>
          <cell r="AF90">
            <v>9.0144230769230768E-2</v>
          </cell>
        </row>
        <row r="91">
          <cell r="V91">
            <v>5160</v>
          </cell>
          <cell r="W91">
            <v>900</v>
          </cell>
          <cell r="Z91" t="str">
            <v>Materiale vario</v>
          </cell>
          <cell r="AB91">
            <v>0.2</v>
          </cell>
          <cell r="AC91">
            <v>2.8399530271769308E-2</v>
          </cell>
          <cell r="AE91">
            <v>0.2</v>
          </cell>
          <cell r="AF91">
            <v>3.0048076923076924E-2</v>
          </cell>
        </row>
        <row r="94">
          <cell r="T94" t="str">
            <v>CS9</v>
          </cell>
          <cell r="Y94" t="str">
            <v>Oneri diversi di gestione</v>
          </cell>
          <cell r="AB94">
            <v>45</v>
          </cell>
          <cell r="AC94">
            <v>6.3898943111480939</v>
          </cell>
          <cell r="AE94">
            <v>45</v>
          </cell>
          <cell r="AF94">
            <v>6.7608173076923075</v>
          </cell>
        </row>
        <row r="95">
          <cell r="V95">
            <v>5990</v>
          </cell>
          <cell r="W95">
            <v>150</v>
          </cell>
          <cell r="Z95" t="str">
            <v>Spese bancarie</v>
          </cell>
          <cell r="AB95">
            <v>34</v>
          </cell>
          <cell r="AC95">
            <v>4.8279201462007819</v>
          </cell>
          <cell r="AE95">
            <v>34</v>
          </cell>
          <cell r="AF95">
            <v>5.1081730769230766</v>
          </cell>
        </row>
        <row r="96">
          <cell r="V96">
            <v>5990</v>
          </cell>
          <cell r="W96">
            <v>200</v>
          </cell>
          <cell r="Z96" t="str">
            <v>Spese postali</v>
          </cell>
          <cell r="AB96">
            <v>13</v>
          </cell>
          <cell r="AC96">
            <v>1.8459694676650051</v>
          </cell>
          <cell r="AE96">
            <v>13</v>
          </cell>
          <cell r="AF96">
            <v>1.953125</v>
          </cell>
        </row>
        <row r="97">
          <cell r="V97">
            <v>5990</v>
          </cell>
          <cell r="W97">
            <v>250</v>
          </cell>
          <cell r="Z97" t="str">
            <v>Periodici e pubblicazioni</v>
          </cell>
          <cell r="AB97">
            <v>0.3</v>
          </cell>
          <cell r="AC97">
            <v>4.2599295407653961E-2</v>
          </cell>
          <cell r="AE97">
            <v>0.3</v>
          </cell>
          <cell r="AF97">
            <v>4.5072115384615384E-2</v>
          </cell>
        </row>
        <row r="98">
          <cell r="V98">
            <v>5990</v>
          </cell>
          <cell r="W98">
            <v>300</v>
          </cell>
          <cell r="Z98" t="str">
            <v>Multe e penali</v>
          </cell>
          <cell r="AB98">
            <v>1.2</v>
          </cell>
          <cell r="AC98">
            <v>0.17039718163061585</v>
          </cell>
          <cell r="AE98">
            <v>1.2</v>
          </cell>
          <cell r="AF98">
            <v>0.18028846153846154</v>
          </cell>
        </row>
        <row r="99">
          <cell r="V99">
            <v>5990</v>
          </cell>
          <cell r="W99">
            <v>400</v>
          </cell>
          <cell r="Z99" t="str">
            <v>Spese varie documentate</v>
          </cell>
          <cell r="AB99">
            <v>22</v>
          </cell>
          <cell r="AC99">
            <v>3.1239483298946236</v>
          </cell>
          <cell r="AE99">
            <v>22</v>
          </cell>
          <cell r="AF99">
            <v>3.3052884615384617</v>
          </cell>
        </row>
        <row r="100">
          <cell r="V100">
            <v>5990</v>
          </cell>
          <cell r="W100">
            <v>410</v>
          </cell>
          <cell r="Z100" t="str">
            <v>Spese varie non documentate</v>
          </cell>
          <cell r="AB100">
            <v>2.2000000000000002</v>
          </cell>
          <cell r="AC100">
            <v>0.31239483298946241</v>
          </cell>
          <cell r="AE100">
            <v>2.2000000000000002</v>
          </cell>
          <cell r="AF100">
            <v>0.33052884615384615</v>
          </cell>
        </row>
        <row r="101">
          <cell r="V101">
            <v>5990</v>
          </cell>
          <cell r="W101">
            <v>570</v>
          </cell>
          <cell r="Z101" t="str">
            <v>Contributo CONAI</v>
          </cell>
          <cell r="AB101">
            <v>0.3</v>
          </cell>
          <cell r="AC101">
            <v>4.2599295407653961E-2</v>
          </cell>
          <cell r="AE101">
            <v>0.3</v>
          </cell>
          <cell r="AF101">
            <v>4.5072115384615384E-2</v>
          </cell>
        </row>
        <row r="102">
          <cell r="V102">
            <v>5990</v>
          </cell>
          <cell r="W102">
            <v>580</v>
          </cell>
          <cell r="Z102" t="str">
            <v>Campionatura</v>
          </cell>
          <cell r="AB102">
            <v>1.8</v>
          </cell>
          <cell r="AC102">
            <v>0.25559577244592374</v>
          </cell>
          <cell r="AE102">
            <v>1.8</v>
          </cell>
          <cell r="AF102">
            <v>0.27043269230769229</v>
          </cell>
        </row>
        <row r="103">
          <cell r="V103">
            <v>5160</v>
          </cell>
          <cell r="W103">
            <v>600</v>
          </cell>
          <cell r="Z103" t="str">
            <v>Certificati e valori bollati</v>
          </cell>
          <cell r="AB103">
            <v>38.199999999999996</v>
          </cell>
          <cell r="AC103">
            <v>5.4243102819079372</v>
          </cell>
          <cell r="AE103">
            <v>38.199999999999996</v>
          </cell>
          <cell r="AF103">
            <v>5.7391826923076916</v>
          </cell>
        </row>
        <row r="104">
          <cell r="V104">
            <v>6510</v>
          </cell>
          <cell r="W104">
            <v>200</v>
          </cell>
          <cell r="Z104" t="str">
            <v>Rivalsa spese</v>
          </cell>
          <cell r="AB104">
            <v>-68</v>
          </cell>
          <cell r="AC104">
            <v>-9.6558402924015638</v>
          </cell>
          <cell r="AE104">
            <v>-68</v>
          </cell>
          <cell r="AF104">
            <v>-10.216346153846153</v>
          </cell>
        </row>
        <row r="106">
          <cell r="T106" t="str">
            <v>CS10</v>
          </cell>
          <cell r="Y106" t="str">
            <v>Spese di rappresentanza</v>
          </cell>
          <cell r="AB106">
            <v>22.8</v>
          </cell>
          <cell r="AC106">
            <v>3.2375464509817009</v>
          </cell>
          <cell r="AE106">
            <v>22.8</v>
          </cell>
          <cell r="AF106">
            <v>3.4254807692307696</v>
          </cell>
        </row>
        <row r="107">
          <cell r="V107">
            <v>5920</v>
          </cell>
          <cell r="W107">
            <v>100</v>
          </cell>
          <cell r="Z107" t="str">
            <v>Spese di rappresentanza</v>
          </cell>
          <cell r="AB107">
            <v>22.8</v>
          </cell>
          <cell r="AC107">
            <v>3.2375464509817009</v>
          </cell>
          <cell r="AE107">
            <v>22.8</v>
          </cell>
          <cell r="AF107">
            <v>3.4254807692307696</v>
          </cell>
        </row>
        <row r="108">
          <cell r="V108">
            <v>5920</v>
          </cell>
          <cell r="W108">
            <v>200</v>
          </cell>
          <cell r="Z108" t="str">
            <v>Spese di rappresentanza parzialmente deducibili</v>
          </cell>
          <cell r="AC108">
            <v>0</v>
          </cell>
          <cell r="AF108">
            <v>0</v>
          </cell>
        </row>
        <row r="110">
          <cell r="T110" t="str">
            <v>CS11</v>
          </cell>
          <cell r="Y110" t="str">
            <v>Imposte e tasse</v>
          </cell>
          <cell r="AB110">
            <v>57.4</v>
          </cell>
          <cell r="AC110">
            <v>8.1506651879977916</v>
          </cell>
          <cell r="AE110">
            <v>57.1</v>
          </cell>
          <cell r="AF110">
            <v>8.5787259615384617</v>
          </cell>
        </row>
        <row r="111">
          <cell r="V111">
            <v>5910</v>
          </cell>
          <cell r="W111">
            <v>100</v>
          </cell>
          <cell r="Z111" t="str">
            <v>Imposte e tasse deducibili</v>
          </cell>
          <cell r="AB111">
            <v>2.5</v>
          </cell>
          <cell r="AC111">
            <v>0.35499412839711636</v>
          </cell>
          <cell r="AE111">
            <v>2.5</v>
          </cell>
          <cell r="AF111">
            <v>0.37560096153846151</v>
          </cell>
        </row>
        <row r="112">
          <cell r="V112">
            <v>5910</v>
          </cell>
          <cell r="W112">
            <v>150</v>
          </cell>
          <cell r="Z112" t="str">
            <v>Imposte e tasse indeducibili</v>
          </cell>
          <cell r="AB112">
            <v>7.5</v>
          </cell>
          <cell r="AC112">
            <v>1.0649823851913491</v>
          </cell>
          <cell r="AE112">
            <v>7.5</v>
          </cell>
          <cell r="AF112">
            <v>1.1268028846153846</v>
          </cell>
        </row>
        <row r="113">
          <cell r="V113">
            <v>5910</v>
          </cell>
          <cell r="W113">
            <v>300</v>
          </cell>
          <cell r="Z113" t="str">
            <v>ICI</v>
          </cell>
          <cell r="AB113">
            <v>47.1</v>
          </cell>
          <cell r="AC113">
            <v>6.6880893790016716</v>
          </cell>
          <cell r="AE113">
            <v>47.1</v>
          </cell>
          <cell r="AF113">
            <v>7.0763221153846159</v>
          </cell>
        </row>
        <row r="114">
          <cell r="V114">
            <v>5910</v>
          </cell>
          <cell r="W114">
            <v>450</v>
          </cell>
          <cell r="Z114" t="str">
            <v>Diritti Camerali</v>
          </cell>
          <cell r="AB114">
            <v>0.3</v>
          </cell>
          <cell r="AC114">
            <v>4.2599295407653961E-2</v>
          </cell>
          <cell r="AF114">
            <v>0</v>
          </cell>
        </row>
        <row r="116">
          <cell r="Z116" t="str">
            <v>TOTALE</v>
          </cell>
          <cell r="AB116">
            <v>704.23699999999997</v>
          </cell>
          <cell r="AC116">
            <v>100</v>
          </cell>
          <cell r="AE116">
            <v>665.6</v>
          </cell>
          <cell r="AF116">
            <v>100</v>
          </cell>
        </row>
        <row r="154">
          <cell r="AR154" t="str">
            <v>G. CALLIPO &amp; F. S.r.l.</v>
          </cell>
        </row>
        <row r="155">
          <cell r="AR155" t="str">
            <v xml:space="preserve">BUDGET 2000 </v>
          </cell>
          <cell r="AV155" t="str">
            <v>Budget spese di stuttura</v>
          </cell>
          <cell r="BH155" t="str">
            <v>Allegato 7c</v>
          </cell>
        </row>
        <row r="156">
          <cell r="AR156" t="str">
            <v>Analisi delle principali voci - Importi in Lire milioni</v>
          </cell>
        </row>
        <row r="159">
          <cell r="AS159" t="str">
            <v>Codice</v>
          </cell>
          <cell r="AU159" t="str">
            <v>Conto CO.GE.</v>
          </cell>
          <cell r="AX159" t="str">
            <v>DESCRIZIONE</v>
          </cell>
          <cell r="BA159" t="str">
            <v>TIPOLOGIA DI SPESA</v>
          </cell>
          <cell r="BD159" t="str">
            <v>IMPORTO</v>
          </cell>
          <cell r="BG159" t="str">
            <v>NOTE</v>
          </cell>
        </row>
        <row r="160">
          <cell r="BD160">
            <v>1999</v>
          </cell>
          <cell r="BE160">
            <v>2000</v>
          </cell>
        </row>
        <row r="162">
          <cell r="AS162" t="str">
            <v>CS2</v>
          </cell>
          <cell r="AX162" t="str">
            <v>Consulenze e collaborazioni</v>
          </cell>
        </row>
        <row r="163">
          <cell r="AU163">
            <v>5215</v>
          </cell>
          <cell r="AV163">
            <v>150</v>
          </cell>
          <cell r="AX163" t="str">
            <v>Gestionali</v>
          </cell>
          <cell r="BA163">
            <v>1</v>
          </cell>
          <cell r="BB163" t="str">
            <v>Consulenze per l'ottenimento di finanziamenti da utilizzare per attività di formazione, consulenze esterne  e informatiche (Studio Cusimano)</v>
          </cell>
          <cell r="BD163">
            <v>2</v>
          </cell>
          <cell r="BE163">
            <v>0</v>
          </cell>
          <cell r="BG163" t="str">
            <v>Costo non previsto nell'esercizio 2000</v>
          </cell>
        </row>
        <row r="164">
          <cell r="BA164">
            <v>2</v>
          </cell>
          <cell r="BB164" t="str">
            <v>Consulenze direzionali e gestionali (F.G.M. S.r.l.)</v>
          </cell>
          <cell r="BD164">
            <v>7.6</v>
          </cell>
          <cell r="BE164">
            <v>47.6</v>
          </cell>
          <cell r="BG164" t="str">
            <v>Il costo per l'esercizio 2000 è costituito da un risconto degli anni precedenti pari a circa Lire 7,6 milioni e dai costi previsti per il nuovo contratto pari a circa Lire 40 milioni</v>
          </cell>
        </row>
        <row r="165">
          <cell r="AU165">
            <v>5215</v>
          </cell>
          <cell r="AV165">
            <v>200</v>
          </cell>
          <cell r="AX165" t="str">
            <v>Informatiche</v>
          </cell>
          <cell r="BD165">
            <v>0</v>
          </cell>
          <cell r="BE165">
            <v>0</v>
          </cell>
        </row>
        <row r="166">
          <cell r="AU166">
            <v>5215</v>
          </cell>
          <cell r="AV166">
            <v>250</v>
          </cell>
          <cell r="AX166" t="str">
            <v>Legali e notarili</v>
          </cell>
          <cell r="AY166" t="str">
            <v>Legali e notarili</v>
          </cell>
          <cell r="BA166">
            <v>1</v>
          </cell>
          <cell r="BB166" t="str">
            <v>Costituzione ipoteche su cambiali (Notaio Scardamaglia)</v>
          </cell>
          <cell r="BD166">
            <v>2.4</v>
          </cell>
          <cell r="BE166">
            <v>8</v>
          </cell>
          <cell r="BG166" t="str">
            <v>Il costo di costituzione dell'ipoteca su cambiali viene rivalsato al cliente</v>
          </cell>
        </row>
        <row r="167">
          <cell r="BA167">
            <v>2</v>
          </cell>
          <cell r="BB167" t="str">
            <v>Atti notarili per compravendita (Notaio Scardamaglia)</v>
          </cell>
          <cell r="BD167">
            <v>2.2999999999999998</v>
          </cell>
          <cell r="BG167" t="str">
            <v xml:space="preserve">Costo previsto costante per l'esercizio 2000 </v>
          </cell>
        </row>
        <row r="168">
          <cell r="BA168">
            <v>3</v>
          </cell>
          <cell r="BB168" t="str">
            <v>Pratica fallimento cliente "ELA" (Studio Franco)</v>
          </cell>
          <cell r="BD168">
            <v>0.6</v>
          </cell>
        </row>
        <row r="169">
          <cell r="BA169">
            <v>4</v>
          </cell>
          <cell r="BB169" t="str">
            <v>Atti notarili per fitto locali (Notaio Monteleone)</v>
          </cell>
          <cell r="BD169">
            <v>1.3</v>
          </cell>
        </row>
        <row r="170">
          <cell r="BA170">
            <v>5</v>
          </cell>
          <cell r="BB170" t="str">
            <v>cancellazione ipoteche</v>
          </cell>
          <cell r="BD170">
            <v>1.5</v>
          </cell>
        </row>
        <row r="171">
          <cell r="AU171">
            <v>5215</v>
          </cell>
          <cell r="AV171">
            <v>300</v>
          </cell>
          <cell r="AX171" t="str">
            <v>Societarie e fiscali</v>
          </cell>
          <cell r="AY171" t="str">
            <v>Societarie e fiscali</v>
          </cell>
          <cell r="BA171">
            <v>1</v>
          </cell>
          <cell r="BB171" t="str">
            <v>Consulenze amministrativo-fiscali (Studio Polisicchio)</v>
          </cell>
          <cell r="BD171">
            <v>15.3</v>
          </cell>
          <cell r="BE171">
            <v>15.3</v>
          </cell>
          <cell r="BG171" t="str">
            <v>Il costo nell'esercizio 1998 è stato pari a circa Lire  14,3 milioni</v>
          </cell>
        </row>
        <row r="172">
          <cell r="AU172">
            <v>5215</v>
          </cell>
          <cell r="AV172">
            <v>400</v>
          </cell>
          <cell r="AX172" t="str">
            <v>Consulenze del lavoro</v>
          </cell>
          <cell r="AY172" t="str">
            <v>Consulenze del lavoro</v>
          </cell>
          <cell r="BA172">
            <v>1</v>
          </cell>
          <cell r="BB172" t="str">
            <v>Tenuta libri paga  (Studio Betrò)</v>
          </cell>
          <cell r="BD172">
            <v>20.6</v>
          </cell>
          <cell r="BE172">
            <v>10</v>
          </cell>
          <cell r="BG172" t="str">
            <v xml:space="preserve">In previsione della internalizzazione delle attività legate all'amminisrazione del personale il costo è stato assunto per soli 6 mesi nell'esercizio 2000. E' necessario considerare per l'esercizio 1999 una integrazione (fattura da registrare) pari a Lire </v>
          </cell>
        </row>
        <row r="173">
          <cell r="AU173">
            <v>5215</v>
          </cell>
          <cell r="AV173">
            <v>550</v>
          </cell>
          <cell r="AX173" t="str">
            <v>Tecniche</v>
          </cell>
          <cell r="AY173" t="str">
            <v>Tecniche</v>
          </cell>
          <cell r="BA173">
            <v>1</v>
          </cell>
          <cell r="BB173" t="str">
            <v>Compensi professionali per volture catastali, rilievi planimetrici, ect.. Per le sedi di Castiglione e Pizzo per l'ottenimento di mutui bancari (Melia, Impellizzeri, Avolio, D'Agostino)</v>
          </cell>
          <cell r="BD173">
            <v>2.7</v>
          </cell>
          <cell r="BE173">
            <v>0</v>
          </cell>
          <cell r="BG173" t="str">
            <v>Costo non  previsto  per l'esercizio 2000</v>
          </cell>
        </row>
        <row r="174">
          <cell r="AU174">
            <v>5290</v>
          </cell>
          <cell r="AV174">
            <v>400</v>
          </cell>
          <cell r="AX174" t="str">
            <v>Prestazioni di servizio L. 626/94</v>
          </cell>
          <cell r="AY174" t="str">
            <v>Prestazioni di servizio L. 626/94</v>
          </cell>
          <cell r="BA174">
            <v>1</v>
          </cell>
          <cell r="BB174" t="str">
            <v>Compenso professionale per visite mediche  (Medico Legale)</v>
          </cell>
          <cell r="BD174">
            <v>2</v>
          </cell>
          <cell r="BE174">
            <v>2</v>
          </cell>
          <cell r="BG174" t="str">
            <v>Costo previsto costante per l'esercizio 2000</v>
          </cell>
        </row>
        <row r="177">
          <cell r="AS177" t="str">
            <v>CS4</v>
          </cell>
          <cell r="AX177" t="str">
            <v>Affitti, leasing e noleggi</v>
          </cell>
        </row>
        <row r="178">
          <cell r="AU178">
            <v>5310</v>
          </cell>
          <cell r="AV178">
            <v>100</v>
          </cell>
          <cell r="AX178" t="str">
            <v>Affitti immobili</v>
          </cell>
          <cell r="BA178">
            <v>1</v>
          </cell>
          <cell r="BB178" t="str">
            <v>Immobile di Rende (Cosenza)</v>
          </cell>
          <cell r="BD178">
            <v>50</v>
          </cell>
          <cell r="BE178">
            <v>50</v>
          </cell>
          <cell r="BG178" t="str">
            <v>Costo in parte recuperato con fatturazione alla Callipo Vetro</v>
          </cell>
        </row>
        <row r="179">
          <cell r="AU179">
            <v>5320</v>
          </cell>
          <cell r="AV179">
            <v>100</v>
          </cell>
          <cell r="AX179" t="str">
            <v>Canoni leasing</v>
          </cell>
          <cell r="BA179">
            <v>1</v>
          </cell>
          <cell r="BB179" t="str">
            <v>Canoni relativi alle autovetture</v>
          </cell>
          <cell r="BD179">
            <v>17.5</v>
          </cell>
          <cell r="BE179">
            <v>23.3</v>
          </cell>
          <cell r="BG179" t="str">
            <v>Il costo per l'esercizio 2000 sulla base del contratto in essere è pari a circa Lire 23,3 milioni più alto di circa Lire 5,8 milioni rispetto a quello registrato nel 1999 per effetto dell'acquisto nel corso dell'esercizio '99 di un auto (marca BMW)</v>
          </cell>
        </row>
        <row r="180">
          <cell r="AU180">
            <v>5320</v>
          </cell>
          <cell r="AV180">
            <v>200</v>
          </cell>
          <cell r="AX180" t="str">
            <v>Leasing indeducibili</v>
          </cell>
          <cell r="BA180">
            <v>1</v>
          </cell>
          <cell r="BB180" t="str">
            <v>Canoni relativi alle autovetture</v>
          </cell>
          <cell r="BD180">
            <v>17.100000000000001</v>
          </cell>
          <cell r="BE180">
            <v>24.7</v>
          </cell>
          <cell r="BG180" t="str">
            <v>Il costo stimato per l'esercizio 2000 è maggiore di quello registrato nel 1999 per effeto dell'acquisto di un auto (marca BMW)</v>
          </cell>
        </row>
        <row r="181">
          <cell r="AU181">
            <v>5330</v>
          </cell>
          <cell r="AV181">
            <v>200</v>
          </cell>
          <cell r="AX181" t="str">
            <v>Noleggi</v>
          </cell>
          <cell r="BA181">
            <v>1</v>
          </cell>
          <cell r="BB181" t="str">
            <v>Prestazione di servizi Callipo Vetro</v>
          </cell>
          <cell r="BD181">
            <v>74</v>
          </cell>
          <cell r="BE181">
            <v>0</v>
          </cell>
          <cell r="BG181" t="str">
            <v>Trattasi di partita straordinaria per sistemazione posizioni aperte (Callipo Vetro) relativa al solo esercizio 1999</v>
          </cell>
        </row>
        <row r="183">
          <cell r="AS183" t="str">
            <v>CS5</v>
          </cell>
          <cell r="AX183" t="str">
            <v>Assistenza, manutenzioni e riparazioni</v>
          </cell>
        </row>
        <row r="184">
          <cell r="AU184">
            <v>5245</v>
          </cell>
          <cell r="AV184">
            <v>100</v>
          </cell>
          <cell r="AX184" t="str">
            <v>Manutenzione fabbricati</v>
          </cell>
          <cell r="BA184">
            <v>1</v>
          </cell>
          <cell r="BB184" t="str">
            <v>Installazione infissi, sistemazione impianto elettrico, lavori murari per la sede di Maierato</v>
          </cell>
          <cell r="BD184">
            <v>9</v>
          </cell>
          <cell r="BE184">
            <v>9</v>
          </cell>
          <cell r="BG184" t="str">
            <v>Il costo stimato per l'esercizio 2000 è pari a quello registrato nel 1999</v>
          </cell>
        </row>
        <row r="185">
          <cell r="AU185">
            <v>5245</v>
          </cell>
          <cell r="AV185">
            <v>200</v>
          </cell>
          <cell r="AX185" t="str">
            <v>Manutenzione impianti e macchinari</v>
          </cell>
          <cell r="BA185">
            <v>1</v>
          </cell>
          <cell r="BB185" t="str">
            <v>Manutenzione ascensore, impianto di riscaldamento, impianto telefonico, ect..</v>
          </cell>
          <cell r="BD185">
            <v>3</v>
          </cell>
          <cell r="BE185">
            <v>3</v>
          </cell>
          <cell r="BG185" t="str">
            <v>Per la manutenzione degli ascensori e dell'impianto telefonico esiste un contratto in vigore anche per l'esercizio 2000. Il costo stimato per l'esercizio 2000 è pari a quello registrato nel 1999</v>
          </cell>
        </row>
        <row r="186">
          <cell r="AU186">
            <v>5245</v>
          </cell>
          <cell r="AV186">
            <v>500</v>
          </cell>
          <cell r="AX186" t="str">
            <v>Manutenzione macchine d'ufficio elettroniche</v>
          </cell>
          <cell r="BA186">
            <v>1</v>
          </cell>
          <cell r="BB186" t="str">
            <v>Manutenzione hardware, registratori di cassa, ect..</v>
          </cell>
          <cell r="BD186">
            <v>6</v>
          </cell>
          <cell r="BE186">
            <v>6</v>
          </cell>
          <cell r="BG186" t="str">
            <v>Con la società Multisoft (manutenzione hardware) esiste un contratto (Lire 4,7 milioni ) in vigore anche per l'esercizio 2000. Il costo stimato per l'esercizio 2000 è pari a quello registrato nel 1999</v>
          </cell>
        </row>
        <row r="187">
          <cell r="AU187">
            <v>5245</v>
          </cell>
          <cell r="AV187">
            <v>800</v>
          </cell>
          <cell r="AX187" t="str">
            <v>Manutenzione software</v>
          </cell>
          <cell r="BA187">
            <v>1</v>
          </cell>
          <cell r="BB187" t="str">
            <v>Manutenzione al programma A.I.S., Sigepro ed interventi di manutenzione "spot" (Engineering S.r.l., Assist informatica)</v>
          </cell>
          <cell r="BD187">
            <v>9</v>
          </cell>
          <cell r="BE187">
            <v>9</v>
          </cell>
          <cell r="BG187" t="str">
            <v>Sulla base dei contratti in essere è possibile stimare un costo per l'esercizio 2000 pari a circa Lire 9 milioni)</v>
          </cell>
        </row>
        <row r="190">
          <cell r="AS190" t="str">
            <v>CS6</v>
          </cell>
          <cell r="AX190" t="str">
            <v>Assicurazioni</v>
          </cell>
        </row>
        <row r="191">
          <cell r="AU191">
            <v>5255</v>
          </cell>
          <cell r="AV191">
            <v>100</v>
          </cell>
          <cell r="AX191" t="str">
            <v>Assicurazione immobili</v>
          </cell>
          <cell r="BA191">
            <v>1</v>
          </cell>
          <cell r="BB191" t="str">
            <v>Assicurazione rischi industriali per le unità relative alle sedi Pizzo, Castiglione e Maierato</v>
          </cell>
          <cell r="BD191">
            <v>4.5</v>
          </cell>
          <cell r="BE191">
            <v>4.5</v>
          </cell>
          <cell r="BG191" t="str">
            <v>Il costo stimato per l'esercizio 2000 è pari a quello registrato nel 1999</v>
          </cell>
        </row>
        <row r="192">
          <cell r="AU192">
            <v>5255</v>
          </cell>
          <cell r="AV192">
            <v>400</v>
          </cell>
          <cell r="AX192" t="str">
            <v>Assicurazione autovetture e motocicli</v>
          </cell>
          <cell r="BA192">
            <v>1</v>
          </cell>
          <cell r="BB192" t="str">
            <v>Assicurazione autovetture</v>
          </cell>
          <cell r="BD192">
            <v>10</v>
          </cell>
          <cell r="BE192">
            <v>10</v>
          </cell>
          <cell r="BG192" t="str">
            <v>Il costo stimato per l'esercizio 2000 è pari a quello registrato nel 1999</v>
          </cell>
        </row>
        <row r="193">
          <cell r="AU193">
            <v>5255</v>
          </cell>
          <cell r="AV193">
            <v>460</v>
          </cell>
          <cell r="AX193" t="str">
            <v>Assicurazione rischi industriali</v>
          </cell>
          <cell r="BA193">
            <v>1</v>
          </cell>
          <cell r="BB193" t="str">
            <v>Assicurazione rischi commerciali verso terzi, rischio incendi e furto</v>
          </cell>
          <cell r="BD193">
            <v>11</v>
          </cell>
          <cell r="BE193">
            <v>11</v>
          </cell>
          <cell r="BG193" t="str">
            <v>Il costo stimato per l'esercizio 2000 è pari a quello registrato nel 1999</v>
          </cell>
        </row>
        <row r="195">
          <cell r="AS195" t="str">
            <v>CS8</v>
          </cell>
          <cell r="AX195" t="str">
            <v>Acquisti materiali di consumo</v>
          </cell>
        </row>
        <row r="196">
          <cell r="AU196">
            <v>5160</v>
          </cell>
          <cell r="AV196">
            <v>100</v>
          </cell>
          <cell r="AX196" t="str">
            <v>Materiali di consumo</v>
          </cell>
          <cell r="BA196">
            <v>1</v>
          </cell>
          <cell r="BB196" t="str">
            <v>Ossigeno compresso , buste, nastri  e altri materiali di lavorazione</v>
          </cell>
          <cell r="BD196">
            <v>25</v>
          </cell>
          <cell r="BE196">
            <v>25</v>
          </cell>
          <cell r="BG196" t="str">
            <v>Il costo stimato per l'esercizio 2000 è pari a quello registrato nel 1999</v>
          </cell>
        </row>
        <row r="197">
          <cell r="AU197">
            <v>5160</v>
          </cell>
          <cell r="AV197">
            <v>500</v>
          </cell>
          <cell r="AX197" t="str">
            <v>Cancelleria e stampati</v>
          </cell>
          <cell r="BA197">
            <v>1</v>
          </cell>
          <cell r="BB197" t="str">
            <v>Risme di carta, floppy, raccoglitori, ect..( Karnak S.r.l.Lire 5,5 milioni, Informatix and Office Lire 2,6 milioni)</v>
          </cell>
          <cell r="BD197">
            <v>22</v>
          </cell>
          <cell r="BE197">
            <v>22</v>
          </cell>
          <cell r="BG197" t="str">
            <v>Il costo stimato per l'esercizio 2000 è pari a quello registrato nel 1999, nel 1998 il costo è stato pari a Lire 21 milioni</v>
          </cell>
        </row>
        <row r="198">
          <cell r="BA198">
            <v>2</v>
          </cell>
          <cell r="BB198" t="str">
            <v>Stampati (Tipografia F.lli Froggio lire 10 milioni, tipografia De Rose Lire 4milioni)</v>
          </cell>
        </row>
      </sheetData>
      <sheetData sheetId="7" refreshError="1">
        <row r="1">
          <cell r="A1" t="str">
            <v>G. CALLIPO &amp; F. S.r.l.</v>
          </cell>
          <cell r="M1" t="str">
            <v>Allegato 8a</v>
          </cell>
        </row>
        <row r="2">
          <cell r="A2" t="str">
            <v xml:space="preserve">BUDGET 2000 </v>
          </cell>
          <cell r="G2" t="str">
            <v xml:space="preserve">Budget gestione finanziaria </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52.399999999999977</v>
          </cell>
          <cell r="C8">
            <v>15.721572157215713</v>
          </cell>
          <cell r="E8" t="str">
            <v>PF</v>
          </cell>
          <cell r="G8" t="str">
            <v>Proventi finanziari</v>
          </cell>
          <cell r="J8">
            <v>333.3</v>
          </cell>
          <cell r="K8">
            <v>-28.767477990678398</v>
          </cell>
          <cell r="M8">
            <v>385.7</v>
          </cell>
          <cell r="N8">
            <v>-40.823454699407279</v>
          </cell>
        </row>
        <row r="9">
          <cell r="B9">
            <v>161.40000000000032</v>
          </cell>
          <cell r="C9">
            <v>-10.818419465111621</v>
          </cell>
          <cell r="E9" t="str">
            <v>OF</v>
          </cell>
          <cell r="G9" t="str">
            <v>&lt; Oneri finanziari &gt;</v>
          </cell>
          <cell r="J9">
            <v>-1491.9000000000003</v>
          </cell>
          <cell r="K9">
            <v>128.7674779906784</v>
          </cell>
          <cell r="M9">
            <v>-1330.5</v>
          </cell>
          <cell r="N9">
            <v>140.82345469940728</v>
          </cell>
        </row>
        <row r="11">
          <cell r="B11">
            <v>213.80000000000041</v>
          </cell>
          <cell r="C11">
            <v>-18.453305713792538</v>
          </cell>
          <cell r="G11" t="str">
            <v>TOTALE</v>
          </cell>
          <cell r="J11">
            <v>-1158.6000000000004</v>
          </cell>
          <cell r="K11">
            <v>100</v>
          </cell>
          <cell r="M11">
            <v>-944.8</v>
          </cell>
          <cell r="N11">
            <v>100</v>
          </cell>
        </row>
        <row r="15">
          <cell r="E15" t="str">
            <v>* Composizione delle componenti di reddito finanziarie *</v>
          </cell>
        </row>
        <row r="35">
          <cell r="Q35" t="str">
            <v>G. CALLIPO &amp; F. S.r.l.</v>
          </cell>
          <cell r="AD35" t="str">
            <v>Allegato 8b</v>
          </cell>
        </row>
        <row r="36">
          <cell r="Q36" t="str">
            <v xml:space="preserve">BUDGET 2000 </v>
          </cell>
          <cell r="W36" t="str">
            <v>Budget gestione finanziaria</v>
          </cell>
        </row>
        <row r="37">
          <cell r="Q37" t="str">
            <v>Analisi spese e previsioni - Importi in Lire milioni</v>
          </cell>
        </row>
        <row r="39">
          <cell r="R39" t="str">
            <v>Codice</v>
          </cell>
          <cell r="T39" t="str">
            <v>Conto CO.GE.</v>
          </cell>
          <cell r="W39" t="str">
            <v>DESCRIZIONE</v>
          </cell>
          <cell r="Z39" t="str">
            <v>Consuntivo 1999</v>
          </cell>
          <cell r="AC39" t="str">
            <v>Budget 2000</v>
          </cell>
        </row>
        <row r="40">
          <cell r="Z40" t="str">
            <v>Importo</v>
          </cell>
          <cell r="AA40" t="str">
            <v>%</v>
          </cell>
          <cell r="AC40" t="str">
            <v>Importo</v>
          </cell>
          <cell r="AD40" t="str">
            <v>%</v>
          </cell>
        </row>
        <row r="43">
          <cell r="R43" t="str">
            <v>PF</v>
          </cell>
          <cell r="W43" t="str">
            <v>Proventi finanziari</v>
          </cell>
          <cell r="Z43">
            <v>333.3</v>
          </cell>
          <cell r="AA43">
            <v>-28.767477990678398</v>
          </cell>
          <cell r="AC43">
            <v>385.7</v>
          </cell>
          <cell r="AD43">
            <v>-40.823454699407279</v>
          </cell>
        </row>
        <row r="44">
          <cell r="T44">
            <v>6610</v>
          </cell>
          <cell r="U44">
            <v>150</v>
          </cell>
          <cell r="X44" t="str">
            <v>Dividendi su titoli</v>
          </cell>
          <cell r="Z44">
            <v>0</v>
          </cell>
          <cell r="AA44">
            <v>0</v>
          </cell>
          <cell r="AC44">
            <v>0</v>
          </cell>
          <cell r="AD44">
            <v>0</v>
          </cell>
        </row>
        <row r="45">
          <cell r="T45">
            <v>6620</v>
          </cell>
          <cell r="U45">
            <v>100</v>
          </cell>
          <cell r="X45" t="str">
            <v>Differenze attive su cambi</v>
          </cell>
          <cell r="Z45">
            <v>0</v>
          </cell>
          <cell r="AA45">
            <v>0</v>
          </cell>
          <cell r="AC45">
            <v>0</v>
          </cell>
          <cell r="AD45">
            <v>0</v>
          </cell>
        </row>
        <row r="46">
          <cell r="T46">
            <v>6690</v>
          </cell>
          <cell r="U46">
            <v>100</v>
          </cell>
          <cell r="X46" t="str">
            <v>Interessi attivi bancari</v>
          </cell>
          <cell r="Z46">
            <v>1.2</v>
          </cell>
          <cell r="AA46">
            <v>-0.10357327809425165</v>
          </cell>
          <cell r="AC46">
            <v>1</v>
          </cell>
          <cell r="AD46">
            <v>-0.10584250635055038</v>
          </cell>
        </row>
        <row r="47">
          <cell r="T47">
            <v>6690</v>
          </cell>
          <cell r="U47">
            <v>210</v>
          </cell>
          <cell r="X47" t="str">
            <v>Interessi su titoli</v>
          </cell>
          <cell r="Z47">
            <v>22</v>
          </cell>
          <cell r="AA47">
            <v>-1.8988434317279468</v>
          </cell>
          <cell r="AC47">
            <v>44</v>
          </cell>
          <cell r="AD47">
            <v>-4.6570702794242171</v>
          </cell>
        </row>
        <row r="48">
          <cell r="T48">
            <v>6690</v>
          </cell>
          <cell r="U48">
            <v>300</v>
          </cell>
          <cell r="X48" t="str">
            <v>Interessi su crediti vs Erario</v>
          </cell>
          <cell r="Z48">
            <v>5.6</v>
          </cell>
          <cell r="AA48">
            <v>-0.48334196443984101</v>
          </cell>
          <cell r="AC48">
            <v>0</v>
          </cell>
          <cell r="AD48">
            <v>0</v>
          </cell>
        </row>
        <row r="49">
          <cell r="T49">
            <v>6690</v>
          </cell>
          <cell r="U49">
            <v>400</v>
          </cell>
          <cell r="X49" t="str">
            <v>Contributi C/interessi su fin. Medio Credito</v>
          </cell>
          <cell r="Z49">
            <v>15.5</v>
          </cell>
          <cell r="AA49">
            <v>-1.3378215087174172</v>
          </cell>
          <cell r="AC49">
            <v>30.7</v>
          </cell>
          <cell r="AD49">
            <v>0</v>
          </cell>
        </row>
        <row r="50">
          <cell r="T50">
            <v>6690</v>
          </cell>
          <cell r="U50">
            <v>980</v>
          </cell>
          <cell r="X50" t="str">
            <v>Interessi verso clienti</v>
          </cell>
          <cell r="Z50">
            <v>289</v>
          </cell>
          <cell r="AA50">
            <v>-24.943897807698939</v>
          </cell>
          <cell r="AC50">
            <v>310</v>
          </cell>
          <cell r="AD50">
            <v>-32.811176968670623</v>
          </cell>
        </row>
        <row r="53">
          <cell r="R53" t="str">
            <v>OF</v>
          </cell>
          <cell r="W53" t="str">
            <v>&lt; Oneri finanziari &gt;</v>
          </cell>
          <cell r="Z53">
            <v>-1491.9000000000003</v>
          </cell>
          <cell r="AA53">
            <v>128.7674779906784</v>
          </cell>
          <cell r="AC53">
            <v>-1330.5</v>
          </cell>
          <cell r="AD53">
            <v>140.82345469940728</v>
          </cell>
        </row>
        <row r="54">
          <cell r="T54">
            <v>6010</v>
          </cell>
          <cell r="U54">
            <v>100</v>
          </cell>
          <cell r="X54" t="str">
            <v>Interessi passivi bancari</v>
          </cell>
          <cell r="Z54">
            <v>-800.6</v>
          </cell>
          <cell r="AA54">
            <v>69.10063870188155</v>
          </cell>
          <cell r="AC54">
            <v>-730</v>
          </cell>
          <cell r="AD54">
            <v>77.265029635901783</v>
          </cell>
        </row>
        <row r="55">
          <cell r="T55">
            <v>6010</v>
          </cell>
          <cell r="U55">
            <v>110</v>
          </cell>
          <cell r="X55" t="str">
            <v>Oneri e commissioni bancarie</v>
          </cell>
          <cell r="Z55">
            <v>-112</v>
          </cell>
          <cell r="AA55">
            <v>9.6668392887968206</v>
          </cell>
          <cell r="AC55">
            <v>-117</v>
          </cell>
          <cell r="AD55">
            <v>12.383573243014395</v>
          </cell>
        </row>
        <row r="56">
          <cell r="T56">
            <v>6010</v>
          </cell>
          <cell r="U56">
            <v>200</v>
          </cell>
          <cell r="X56" t="str">
            <v>Interessi passivi fornitori</v>
          </cell>
          <cell r="Z56">
            <v>-7.9</v>
          </cell>
          <cell r="AA56">
            <v>0.68185741412049006</v>
          </cell>
          <cell r="AC56">
            <v>-7.9</v>
          </cell>
          <cell r="AD56">
            <v>0.83615580016934798</v>
          </cell>
        </row>
        <row r="57">
          <cell r="T57">
            <v>6010</v>
          </cell>
          <cell r="U57">
            <v>210</v>
          </cell>
          <cell r="X57" t="str">
            <v>Interessi passivi di mora</v>
          </cell>
          <cell r="Z57">
            <v>0</v>
          </cell>
          <cell r="AA57">
            <v>0</v>
          </cell>
          <cell r="AC57">
            <v>0</v>
          </cell>
          <cell r="AD57">
            <v>0</v>
          </cell>
        </row>
        <row r="58">
          <cell r="T58">
            <v>6010</v>
          </cell>
          <cell r="U58">
            <v>230</v>
          </cell>
          <cell r="X58" t="str">
            <v>Interessi passivi su mutui</v>
          </cell>
          <cell r="Z58">
            <v>-469.4</v>
          </cell>
          <cell r="AA58">
            <v>40.5144139478681</v>
          </cell>
          <cell r="AC58">
            <v>-463.6</v>
          </cell>
          <cell r="AD58">
            <v>49.068585944115163</v>
          </cell>
        </row>
        <row r="59">
          <cell r="T59">
            <v>6010</v>
          </cell>
          <cell r="U59">
            <v>240</v>
          </cell>
          <cell r="X59" t="str">
            <v>Interessi su finanziamento estero</v>
          </cell>
          <cell r="Z59">
            <v>-12</v>
          </cell>
          <cell r="AA59">
            <v>1.0357327809425165</v>
          </cell>
          <cell r="AC59">
            <v>-12</v>
          </cell>
          <cell r="AD59">
            <v>1.2701100762066047</v>
          </cell>
        </row>
        <row r="60">
          <cell r="T60">
            <v>6010</v>
          </cell>
          <cell r="U60">
            <v>280</v>
          </cell>
          <cell r="X60" t="str">
            <v>Interessi per pagamento verso Erario</v>
          </cell>
          <cell r="Z60">
            <v>-0.7</v>
          </cell>
          <cell r="AA60">
            <v>6.0417745554980126E-2</v>
          </cell>
          <cell r="AC60">
            <v>0</v>
          </cell>
          <cell r="AD60">
            <v>0</v>
          </cell>
        </row>
        <row r="61">
          <cell r="T61">
            <v>6010</v>
          </cell>
          <cell r="U61">
            <v>285</v>
          </cell>
          <cell r="X61" t="str">
            <v>Interessi per rateizzazione INAIL</v>
          </cell>
          <cell r="Z61">
            <v>-0.4</v>
          </cell>
          <cell r="AA61">
            <v>3.452442603141722E-2</v>
          </cell>
          <cell r="AC61">
            <v>0</v>
          </cell>
          <cell r="AD61">
            <v>0</v>
          </cell>
        </row>
        <row r="62">
          <cell r="T62">
            <v>6010</v>
          </cell>
          <cell r="U62">
            <v>400</v>
          </cell>
          <cell r="X62" t="str">
            <v>Interessi su deposito cauzionale</v>
          </cell>
          <cell r="Z62">
            <v>-0.9</v>
          </cell>
          <cell r="AA62">
            <v>7.767995857068874E-2</v>
          </cell>
          <cell r="AC62">
            <v>0</v>
          </cell>
          <cell r="AD62">
            <v>0</v>
          </cell>
        </row>
        <row r="63">
          <cell r="T63">
            <v>6010</v>
          </cell>
          <cell r="U63">
            <v>300</v>
          </cell>
          <cell r="X63" t="str">
            <v>Interessi su estinzione anticipata mutui</v>
          </cell>
          <cell r="Z63">
            <v>-88</v>
          </cell>
          <cell r="AA63">
            <v>7.5953737269117871</v>
          </cell>
          <cell r="AC63">
            <v>0</v>
          </cell>
          <cell r="AD63">
            <v>0</v>
          </cell>
        </row>
        <row r="64">
          <cell r="T64">
            <v>6020</v>
          </cell>
          <cell r="U64">
            <v>100</v>
          </cell>
          <cell r="X64" t="str">
            <v>Differenze di cambio negative</v>
          </cell>
          <cell r="Z64">
            <v>0</v>
          </cell>
          <cell r="AA64">
            <v>0</v>
          </cell>
          <cell r="AC64">
            <v>0</v>
          </cell>
          <cell r="AD64">
            <v>0</v>
          </cell>
        </row>
        <row r="67">
          <cell r="X67" t="str">
            <v>TOTALE</v>
          </cell>
          <cell r="Z67">
            <v>-1158.6000000000004</v>
          </cell>
          <cell r="AA67">
            <v>100</v>
          </cell>
          <cell r="AC67">
            <v>-944.8</v>
          </cell>
          <cell r="AD67">
            <v>100</v>
          </cell>
        </row>
        <row r="71">
          <cell r="R71" t="str">
            <v>Ipotesi di base</v>
          </cell>
          <cell r="X71" t="str">
            <v>Ricavi di vendita</v>
          </cell>
          <cell r="Z71" t="str">
            <v>Lm</v>
          </cell>
          <cell r="AA71">
            <v>24280.399999999998</v>
          </cell>
          <cell r="AC71">
            <v>25268</v>
          </cell>
        </row>
        <row r="74">
          <cell r="X74" t="str">
            <v>Proventi finanziari</v>
          </cell>
          <cell r="Z74" t="str">
            <v>%</v>
          </cell>
          <cell r="AA74">
            <v>1.5</v>
          </cell>
          <cell r="AC74">
            <v>1.5</v>
          </cell>
        </row>
        <row r="76">
          <cell r="X76" t="str">
            <v>Incidenza interessi passivi bancari  sui ricavi di vendita</v>
          </cell>
          <cell r="Z76" t="str">
            <v>%</v>
          </cell>
          <cell r="AA76">
            <v>3.2973097642542963E-2</v>
          </cell>
          <cell r="AC76">
            <v>2.8890296026594903E-2</v>
          </cell>
        </row>
        <row r="79">
          <cell r="X79" t="str">
            <v>Incidenza oneri e commissioni bancarie  sui ricavi di vendita</v>
          </cell>
          <cell r="Z79" t="str">
            <v>%</v>
          </cell>
          <cell r="AA79">
            <v>4.6127740893889728E-3</v>
          </cell>
          <cell r="AC79">
            <v>4.6303625138515115E-3</v>
          </cell>
        </row>
        <row r="80">
          <cell r="AB80">
            <v>80</v>
          </cell>
        </row>
        <row r="82">
          <cell r="Z82" t="str">
            <v>Consuntivo</v>
          </cell>
          <cell r="AC82" t="str">
            <v>Budget</v>
          </cell>
        </row>
      </sheetData>
      <sheetData sheetId="8" refreshError="1">
        <row r="1">
          <cell r="A1" t="str">
            <v>G. CALLIPO &amp; F. S.r.l.</v>
          </cell>
          <cell r="N1" t="str">
            <v>Allegato 9a</v>
          </cell>
        </row>
        <row r="2">
          <cell r="A2" t="str">
            <v xml:space="preserve">BUDGET 2000 </v>
          </cell>
          <cell r="G2" t="str">
            <v>Gestione straordinaria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-50.160000000000004</v>
          </cell>
          <cell r="C8">
            <v>-100</v>
          </cell>
          <cell r="E8" t="str">
            <v>PS</v>
          </cell>
          <cell r="G8" t="str">
            <v>Proventi straordinari</v>
          </cell>
          <cell r="J8">
            <v>50.160000000000004</v>
          </cell>
          <cell r="K8">
            <v>679.21462423832054</v>
          </cell>
          <cell r="M8">
            <v>0</v>
          </cell>
          <cell r="N8" t="e">
            <v>#DIV/0!</v>
          </cell>
        </row>
        <row r="9">
          <cell r="B9">
            <v>42.774999999999999</v>
          </cell>
          <cell r="C9">
            <v>-100</v>
          </cell>
          <cell r="E9" t="str">
            <v>OS</v>
          </cell>
          <cell r="G9" t="str">
            <v>&lt; Oneri straordinari &gt;</v>
          </cell>
          <cell r="J9">
            <v>-42.774999999999999</v>
          </cell>
          <cell r="K9">
            <v>-579.21462423832054</v>
          </cell>
          <cell r="M9">
            <v>0</v>
          </cell>
          <cell r="N9" t="e">
            <v>#DIV/0!</v>
          </cell>
        </row>
        <row r="11">
          <cell r="B11">
            <v>-7.3850000000000051</v>
          </cell>
          <cell r="C11">
            <v>-100</v>
          </cell>
          <cell r="G11" t="str">
            <v>TOTALE</v>
          </cell>
          <cell r="J11">
            <v>7.3850000000000051</v>
          </cell>
          <cell r="K11">
            <v>100</v>
          </cell>
          <cell r="M11">
            <v>0</v>
          </cell>
          <cell r="N11" t="e">
            <v>#DIV/0!</v>
          </cell>
        </row>
        <row r="35">
          <cell r="Q35" t="str">
            <v>G. CALLIPO &amp; F. S.r.l.</v>
          </cell>
          <cell r="AD35" t="str">
            <v>Allegato 9b</v>
          </cell>
        </row>
        <row r="36">
          <cell r="Q36" t="str">
            <v xml:space="preserve">BUDGET 2000 </v>
          </cell>
          <cell r="W36" t="str">
            <v>Gestione straordinaria</v>
          </cell>
        </row>
        <row r="37">
          <cell r="Q37" t="str">
            <v>Analisi spese e previsioni - Importi in Lire milioni</v>
          </cell>
        </row>
        <row r="39">
          <cell r="R39" t="str">
            <v>Codice</v>
          </cell>
          <cell r="T39" t="str">
            <v>Conto CO.GE.</v>
          </cell>
          <cell r="W39" t="str">
            <v>DESCRIZIONE</v>
          </cell>
          <cell r="Z39" t="str">
            <v>Consuntivo 1999</v>
          </cell>
          <cell r="AC39" t="str">
            <v>Budget 2000</v>
          </cell>
        </row>
        <row r="40">
          <cell r="Z40" t="str">
            <v>Importo</v>
          </cell>
          <cell r="AA40" t="str">
            <v>%</v>
          </cell>
          <cell r="AC40" t="str">
            <v>Importo</v>
          </cell>
          <cell r="AD40" t="str">
            <v>%</v>
          </cell>
        </row>
        <row r="44">
          <cell r="R44" t="str">
            <v>PS</v>
          </cell>
          <cell r="W44" t="str">
            <v>Proventi straordinari</v>
          </cell>
          <cell r="Z44">
            <v>50.160000000000004</v>
          </cell>
          <cell r="AA44">
            <v>679.21462423832054</v>
          </cell>
          <cell r="AD44" t="e">
            <v>#DIV/0!</v>
          </cell>
        </row>
        <row r="45">
          <cell r="T45">
            <v>6710</v>
          </cell>
          <cell r="U45">
            <v>100</v>
          </cell>
          <cell r="X45" t="str">
            <v>Sopravvenienze attive</v>
          </cell>
          <cell r="Z45">
            <v>23</v>
          </cell>
          <cell r="AA45">
            <v>311.44211238997946</v>
          </cell>
          <cell r="AD45" t="e">
            <v>#DIV/0!</v>
          </cell>
        </row>
        <row r="46">
          <cell r="T46">
            <v>6710</v>
          </cell>
          <cell r="U46">
            <v>150</v>
          </cell>
          <cell r="X46" t="str">
            <v>Sopravvenienze attive già tassate</v>
          </cell>
          <cell r="Z46">
            <v>5.2</v>
          </cell>
          <cell r="AA46">
            <v>70.41299932295189</v>
          </cell>
          <cell r="AD46" t="e">
            <v>#DIV/0!</v>
          </cell>
        </row>
        <row r="47">
          <cell r="T47">
            <v>6710</v>
          </cell>
          <cell r="U47">
            <v>250</v>
          </cell>
          <cell r="X47" t="str">
            <v>Indennizzo assicurazioni</v>
          </cell>
          <cell r="Z47">
            <v>4.4000000000000004</v>
          </cell>
          <cell r="AA47">
            <v>59.580230196343905</v>
          </cell>
          <cell r="AD47" t="e">
            <v>#DIV/0!</v>
          </cell>
        </row>
        <row r="48">
          <cell r="T48">
            <v>6710</v>
          </cell>
          <cell r="U48">
            <v>400</v>
          </cell>
          <cell r="X48" t="str">
            <v>Plusvalenze da alienazione</v>
          </cell>
          <cell r="Z48">
            <v>5.7</v>
          </cell>
          <cell r="AA48">
            <v>77.18348002708187</v>
          </cell>
          <cell r="AD48" t="e">
            <v>#DIV/0!</v>
          </cell>
        </row>
        <row r="49">
          <cell r="T49">
            <v>6520</v>
          </cell>
          <cell r="U49">
            <v>200</v>
          </cell>
          <cell r="X49" t="str">
            <v>Proventi vari</v>
          </cell>
          <cell r="Z49">
            <v>11.86</v>
          </cell>
          <cell r="AA49">
            <v>160.59580230196332</v>
          </cell>
          <cell r="AD49" t="e">
            <v>#DIV/0!</v>
          </cell>
        </row>
        <row r="52">
          <cell r="R52" t="str">
            <v>OS</v>
          </cell>
          <cell r="W52" t="str">
            <v>&lt; Oneri straordinari &gt;</v>
          </cell>
          <cell r="Z52">
            <v>-42.774999999999999</v>
          </cell>
          <cell r="AA52">
            <v>-579.21462423832054</v>
          </cell>
          <cell r="AD52" t="e">
            <v>#DIV/0!</v>
          </cell>
        </row>
        <row r="53">
          <cell r="T53">
            <v>6210</v>
          </cell>
          <cell r="U53">
            <v>100</v>
          </cell>
          <cell r="X53" t="str">
            <v>Sopravvenienze passive</v>
          </cell>
          <cell r="Z53">
            <v>-40.9</v>
          </cell>
          <cell r="AA53">
            <v>-553.82532159783307</v>
          </cell>
          <cell r="AD53" t="e">
            <v>#DIV/0!</v>
          </cell>
        </row>
        <row r="54">
          <cell r="T54">
            <v>6210</v>
          </cell>
          <cell r="U54">
            <v>200</v>
          </cell>
          <cell r="X54" t="str">
            <v>Minusvalenze da alienazione</v>
          </cell>
          <cell r="Z54">
            <v>-1.875</v>
          </cell>
          <cell r="AA54">
            <v>-25.389302640487454</v>
          </cell>
          <cell r="AD54" t="e">
            <v>#DIV/0!</v>
          </cell>
        </row>
        <row r="57">
          <cell r="X57" t="str">
            <v>TOTALE</v>
          </cell>
          <cell r="Z57">
            <v>7.3850000000000051</v>
          </cell>
          <cell r="AA57">
            <v>100</v>
          </cell>
          <cell r="AD57" t="e">
            <v>#DIV/0!</v>
          </cell>
        </row>
      </sheetData>
      <sheetData sheetId="9" refreshError="1">
        <row r="186">
          <cell r="B186" t="str">
            <v>G. CALLIPO &amp; F. S.r.l.</v>
          </cell>
        </row>
        <row r="187">
          <cell r="B187" t="str">
            <v>BUDGET 2000</v>
          </cell>
          <cell r="U187" t="str">
            <v>Allegato 2</v>
          </cell>
        </row>
        <row r="188">
          <cell r="B188" t="str">
            <v>Previsione flussi di cassa mensile - Importi in Lire milioni</v>
          </cell>
          <cell r="I188" t="str">
            <v>Incasso vendite 2000</v>
          </cell>
        </row>
        <row r="190">
          <cell r="C190" t="str">
            <v>DESCRIZIONE</v>
          </cell>
          <cell r="F190" t="str">
            <v>Budget 2000</v>
          </cell>
          <cell r="I190" t="str">
            <v>Gennaio</v>
          </cell>
          <cell r="J190" t="str">
            <v>Febbraio</v>
          </cell>
          <cell r="K190" t="str">
            <v>Marzo</v>
          </cell>
          <cell r="L190" t="str">
            <v>Aprile</v>
          </cell>
          <cell r="M190" t="str">
            <v>Maggio</v>
          </cell>
          <cell r="N190" t="str">
            <v>Giugno</v>
          </cell>
          <cell r="O190" t="str">
            <v>Luglio</v>
          </cell>
          <cell r="P190" t="str">
            <v>Agosto</v>
          </cell>
          <cell r="Q190" t="str">
            <v>Settembre</v>
          </cell>
          <cell r="R190" t="str">
            <v>Ottobre</v>
          </cell>
          <cell r="S190" t="str">
            <v>Novembre</v>
          </cell>
          <cell r="T190" t="str">
            <v>Dicembre</v>
          </cell>
          <cell r="U190" t="str">
            <v>Totale</v>
          </cell>
        </row>
        <row r="191">
          <cell r="F191" t="str">
            <v>Importo</v>
          </cell>
          <cell r="G191" t="str">
            <v>%</v>
          </cell>
        </row>
        <row r="193">
          <cell r="C193" t="str">
            <v>Ricavi di vendita</v>
          </cell>
          <cell r="F193">
            <v>25268</v>
          </cell>
          <cell r="G193">
            <v>100</v>
          </cell>
          <cell r="I193">
            <v>1831.9300000000003</v>
          </cell>
          <cell r="J193">
            <v>1958.27</v>
          </cell>
          <cell r="K193">
            <v>2210.9499999999998</v>
          </cell>
          <cell r="L193">
            <v>1831.9300000000003</v>
          </cell>
          <cell r="M193">
            <v>2450.9960000000001</v>
          </cell>
          <cell r="N193">
            <v>2450.9960000000001</v>
          </cell>
          <cell r="O193">
            <v>2476.2640000000001</v>
          </cell>
          <cell r="P193">
            <v>960.18399999999997</v>
          </cell>
          <cell r="Q193">
            <v>2476.2640000000001</v>
          </cell>
          <cell r="R193">
            <v>2653.1400000000003</v>
          </cell>
          <cell r="S193">
            <v>2274.12</v>
          </cell>
          <cell r="T193">
            <v>1692.9560000000001</v>
          </cell>
          <cell r="U193">
            <v>25268</v>
          </cell>
        </row>
        <row r="194">
          <cell r="D194" t="str">
            <v>Profili di alluminio</v>
          </cell>
          <cell r="F194">
            <v>10946</v>
          </cell>
          <cell r="G194">
            <v>43.319613740699694</v>
          </cell>
          <cell r="I194">
            <v>793.58500000000004</v>
          </cell>
          <cell r="J194">
            <v>848.31500000000005</v>
          </cell>
          <cell r="K194">
            <v>957.77499999999998</v>
          </cell>
          <cell r="L194">
            <v>793.58500000000004</v>
          </cell>
          <cell r="M194">
            <v>1061.7619999999999</v>
          </cell>
          <cell r="N194">
            <v>1061.7619999999999</v>
          </cell>
          <cell r="O194">
            <v>1072.7080000000001</v>
          </cell>
          <cell r="P194">
            <v>415.94799999999998</v>
          </cell>
          <cell r="Q194">
            <v>1072.7080000000001</v>
          </cell>
          <cell r="R194">
            <v>1149.33</v>
          </cell>
          <cell r="S194">
            <v>985.14</v>
          </cell>
          <cell r="T194">
            <v>733.38199999999995</v>
          </cell>
          <cell r="U194">
            <v>10946</v>
          </cell>
        </row>
        <row r="195">
          <cell r="D195" t="str">
            <v>Prodotti siderurgici</v>
          </cell>
          <cell r="F195">
            <v>8432</v>
          </cell>
          <cell r="G195">
            <v>33.370270698116194</v>
          </cell>
          <cell r="I195">
            <v>611.32000000000005</v>
          </cell>
          <cell r="J195">
            <v>653.48</v>
          </cell>
          <cell r="K195">
            <v>737.8</v>
          </cell>
          <cell r="L195">
            <v>611.32000000000005</v>
          </cell>
          <cell r="M195">
            <v>817.904</v>
          </cell>
          <cell r="N195">
            <v>817.904</v>
          </cell>
          <cell r="O195">
            <v>826.33600000000001</v>
          </cell>
          <cell r="P195">
            <v>320.416</v>
          </cell>
          <cell r="Q195">
            <v>826.33600000000001</v>
          </cell>
          <cell r="R195">
            <v>885.36</v>
          </cell>
          <cell r="S195">
            <v>758.88</v>
          </cell>
          <cell r="T195">
            <v>564.94399999999996</v>
          </cell>
          <cell r="U195">
            <v>8432</v>
          </cell>
        </row>
        <row r="196">
          <cell r="D196" t="str">
            <v>Accessori alluminio</v>
          </cell>
          <cell r="F196">
            <v>5890</v>
          </cell>
          <cell r="G196">
            <v>23.310115561184105</v>
          </cell>
          <cell r="I196">
            <v>427.02499999999998</v>
          </cell>
          <cell r="J196">
            <v>456.47500000000002</v>
          </cell>
          <cell r="K196">
            <v>515.375</v>
          </cell>
          <cell r="L196">
            <v>427.02499999999998</v>
          </cell>
          <cell r="M196">
            <v>571.32999999999993</v>
          </cell>
          <cell r="N196">
            <v>571.32999999999993</v>
          </cell>
          <cell r="O196">
            <v>577.22</v>
          </cell>
          <cell r="P196">
            <v>223.82</v>
          </cell>
          <cell r="Q196">
            <v>577.22</v>
          </cell>
          <cell r="R196">
            <v>618.45000000000005</v>
          </cell>
          <cell r="S196">
            <v>530.1</v>
          </cell>
          <cell r="T196">
            <v>394.63</v>
          </cell>
          <cell r="U196">
            <v>5890</v>
          </cell>
        </row>
        <row r="197">
          <cell r="D197" t="str">
            <v>Vendite al dettaglio</v>
          </cell>
          <cell r="F197">
            <v>0</v>
          </cell>
          <cell r="G197">
            <v>0</v>
          </cell>
        </row>
        <row r="199">
          <cell r="C199" t="str">
            <v>Rettifiche di ricavi</v>
          </cell>
          <cell r="F199">
            <v>0</v>
          </cell>
          <cell r="G199">
            <v>0</v>
          </cell>
          <cell r="I199">
            <v>0</v>
          </cell>
          <cell r="J199">
            <v>0</v>
          </cell>
          <cell r="K199">
            <v>0</v>
          </cell>
          <cell r="L199">
            <v>0</v>
          </cell>
          <cell r="M199">
            <v>0</v>
          </cell>
          <cell r="N199">
            <v>0</v>
          </cell>
          <cell r="O199">
            <v>0</v>
          </cell>
          <cell r="P199">
            <v>0</v>
          </cell>
          <cell r="Q199">
            <v>0</v>
          </cell>
          <cell r="R199">
            <v>0</v>
          </cell>
          <cell r="S199">
            <v>0</v>
          </cell>
          <cell r="T199">
            <v>0</v>
          </cell>
          <cell r="U199">
            <v>2210.9499999999998</v>
          </cell>
        </row>
        <row r="200">
          <cell r="D200" t="str">
            <v>&lt; Sconti e abbuoni &gt;</v>
          </cell>
          <cell r="F200">
            <v>0</v>
          </cell>
          <cell r="G200">
            <v>0</v>
          </cell>
          <cell r="I200">
            <v>0</v>
          </cell>
          <cell r="J200">
            <v>0</v>
          </cell>
          <cell r="K200">
            <v>0</v>
          </cell>
          <cell r="L200">
            <v>0</v>
          </cell>
          <cell r="M200">
            <v>0</v>
          </cell>
          <cell r="N200">
            <v>0</v>
          </cell>
          <cell r="O200">
            <v>0</v>
          </cell>
          <cell r="P200">
            <v>0</v>
          </cell>
          <cell r="Q200">
            <v>0</v>
          </cell>
          <cell r="R200">
            <v>0</v>
          </cell>
          <cell r="S200">
            <v>0</v>
          </cell>
          <cell r="T200">
            <v>0</v>
          </cell>
          <cell r="U200">
            <v>0</v>
          </cell>
        </row>
        <row r="201">
          <cell r="D201" t="str">
            <v>&lt; Resi su vendite &gt;</v>
          </cell>
          <cell r="F201">
            <v>0</v>
          </cell>
          <cell r="G201">
            <v>0</v>
          </cell>
          <cell r="I201">
            <v>0</v>
          </cell>
          <cell r="J201">
            <v>0</v>
          </cell>
          <cell r="K201">
            <v>0</v>
          </cell>
          <cell r="L201">
            <v>0</v>
          </cell>
          <cell r="M201">
            <v>0</v>
          </cell>
          <cell r="N201">
            <v>0</v>
          </cell>
          <cell r="O201">
            <v>0</v>
          </cell>
          <cell r="P201">
            <v>0</v>
          </cell>
          <cell r="Q201">
            <v>0</v>
          </cell>
          <cell r="R201">
            <v>0</v>
          </cell>
          <cell r="S201">
            <v>0</v>
          </cell>
          <cell r="T201">
            <v>0</v>
          </cell>
          <cell r="U201">
            <v>0</v>
          </cell>
        </row>
        <row r="203">
          <cell r="C203" t="str">
            <v>TOTALE RICAVI NETTI</v>
          </cell>
          <cell r="F203">
            <v>25268</v>
          </cell>
          <cell r="G203">
            <v>100</v>
          </cell>
          <cell r="I203">
            <v>1831.9300000000003</v>
          </cell>
          <cell r="J203">
            <v>1958.27</v>
          </cell>
          <cell r="K203">
            <v>2210.9499999999998</v>
          </cell>
          <cell r="L203">
            <v>1831.9300000000003</v>
          </cell>
          <cell r="M203">
            <v>2450.9960000000001</v>
          </cell>
          <cell r="N203">
            <v>2450.9960000000001</v>
          </cell>
          <cell r="O203">
            <v>2476.2640000000001</v>
          </cell>
          <cell r="P203">
            <v>960.18399999999997</v>
          </cell>
          <cell r="Q203">
            <v>2476.2640000000001</v>
          </cell>
          <cell r="R203">
            <v>2653.1400000000003</v>
          </cell>
          <cell r="S203">
            <v>2274.12</v>
          </cell>
          <cell r="T203">
            <v>1692.9560000000001</v>
          </cell>
          <cell r="U203">
            <v>27478.95</v>
          </cell>
        </row>
        <row r="205">
          <cell r="D205" t="str">
            <v>Iva sulle vendite</v>
          </cell>
          <cell r="F205">
            <v>5053.6000000000004</v>
          </cell>
          <cell r="I205">
            <v>366.38600000000008</v>
          </cell>
          <cell r="J205">
            <v>391.654</v>
          </cell>
          <cell r="K205">
            <v>442.19</v>
          </cell>
          <cell r="L205">
            <v>366.38600000000008</v>
          </cell>
          <cell r="M205">
            <v>490.19919999999996</v>
          </cell>
          <cell r="N205">
            <v>490.19919999999996</v>
          </cell>
          <cell r="O205">
            <v>495.25279999999998</v>
          </cell>
          <cell r="P205">
            <v>192.0368</v>
          </cell>
          <cell r="Q205">
            <v>495.25279999999998</v>
          </cell>
          <cell r="R205">
            <v>530.62800000000004</v>
          </cell>
          <cell r="S205">
            <v>454.82399999999996</v>
          </cell>
          <cell r="T205">
            <v>338.59120000000001</v>
          </cell>
          <cell r="U205">
            <v>5053.5999999999995</v>
          </cell>
        </row>
        <row r="207">
          <cell r="C207" t="str">
            <v>CREDITI VERSO CLIENTI</v>
          </cell>
          <cell r="F207">
            <v>30321.599999999999</v>
          </cell>
          <cell r="I207">
            <v>2198.3160000000003</v>
          </cell>
          <cell r="J207">
            <v>2349.924</v>
          </cell>
          <cell r="K207">
            <v>2653.14</v>
          </cell>
          <cell r="L207">
            <v>2198.3160000000003</v>
          </cell>
          <cell r="M207">
            <v>2941.1952000000001</v>
          </cell>
          <cell r="N207">
            <v>2941.1952000000001</v>
          </cell>
          <cell r="O207">
            <v>2971.5168000000003</v>
          </cell>
          <cell r="P207">
            <v>1152.2208000000001</v>
          </cell>
          <cell r="Q207">
            <v>2971.5168000000003</v>
          </cell>
          <cell r="R207">
            <v>3183.7680000000005</v>
          </cell>
          <cell r="S207">
            <v>2728.944</v>
          </cell>
          <cell r="T207">
            <v>2031.5472000000002</v>
          </cell>
          <cell r="U207">
            <v>32532.55</v>
          </cell>
        </row>
        <row r="209">
          <cell r="C209" t="str">
            <v>Incasso crediti verso clienti</v>
          </cell>
          <cell r="F209">
            <v>22377.340800000002</v>
          </cell>
          <cell r="L209">
            <v>2198.3160000000003</v>
          </cell>
          <cell r="M209">
            <v>2349.924</v>
          </cell>
          <cell r="N209">
            <v>2653.14</v>
          </cell>
          <cell r="O209">
            <v>2198.3160000000003</v>
          </cell>
          <cell r="P209">
            <v>2941.1952000000001</v>
          </cell>
          <cell r="Q209">
            <v>2941.1952000000001</v>
          </cell>
          <cell r="R209">
            <v>2971.5168000000003</v>
          </cell>
          <cell r="S209">
            <v>1152.2208000000001</v>
          </cell>
          <cell r="T209">
            <v>2971.5168000000003</v>
          </cell>
          <cell r="U209">
            <v>22377.340800000002</v>
          </cell>
        </row>
        <row r="212">
          <cell r="C212" t="str">
            <v>ALTRI RICAVI E PROVENTI</v>
          </cell>
          <cell r="F212">
            <v>453</v>
          </cell>
          <cell r="G212">
            <v>1.7927813835681494</v>
          </cell>
          <cell r="I212">
            <v>37.75</v>
          </cell>
          <cell r="J212">
            <v>37.75</v>
          </cell>
          <cell r="K212">
            <v>37.75</v>
          </cell>
          <cell r="L212">
            <v>37.75</v>
          </cell>
          <cell r="M212">
            <v>37.75</v>
          </cell>
          <cell r="N212">
            <v>37.75</v>
          </cell>
          <cell r="O212">
            <v>37.75</v>
          </cell>
          <cell r="P212">
            <v>37.75</v>
          </cell>
          <cell r="Q212">
            <v>37.75</v>
          </cell>
          <cell r="R212">
            <v>37.75</v>
          </cell>
          <cell r="S212">
            <v>37.75</v>
          </cell>
          <cell r="T212">
            <v>37.75</v>
          </cell>
          <cell r="U212">
            <v>453</v>
          </cell>
        </row>
        <row r="214">
          <cell r="D214" t="str">
            <v>Iva sulle vendite</v>
          </cell>
          <cell r="F214">
            <v>90.6</v>
          </cell>
          <cell r="I214">
            <v>7.55</v>
          </cell>
          <cell r="J214">
            <v>7.55</v>
          </cell>
          <cell r="K214">
            <v>7.55</v>
          </cell>
          <cell r="L214">
            <v>7.55</v>
          </cell>
          <cell r="M214">
            <v>7.55</v>
          </cell>
          <cell r="N214">
            <v>7.55</v>
          </cell>
          <cell r="O214">
            <v>7.55</v>
          </cell>
          <cell r="P214">
            <v>7.55</v>
          </cell>
          <cell r="Q214">
            <v>7.55</v>
          </cell>
          <cell r="R214">
            <v>7.55</v>
          </cell>
          <cell r="S214">
            <v>7.55</v>
          </cell>
          <cell r="T214">
            <v>7.55</v>
          </cell>
          <cell r="U214">
            <v>90.59999999999998</v>
          </cell>
        </row>
        <row r="216">
          <cell r="C216" t="str">
            <v>CREDITI PER PROVENTI DIVERSI</v>
          </cell>
          <cell r="F216">
            <v>492</v>
          </cell>
          <cell r="I216">
            <v>45.3</v>
          </cell>
          <cell r="J216">
            <v>45.3</v>
          </cell>
          <cell r="K216">
            <v>45.3</v>
          </cell>
          <cell r="L216">
            <v>45.3</v>
          </cell>
          <cell r="M216">
            <v>45.3</v>
          </cell>
          <cell r="N216">
            <v>45.3</v>
          </cell>
          <cell r="O216">
            <v>45.3</v>
          </cell>
          <cell r="P216">
            <v>45.3</v>
          </cell>
          <cell r="Q216">
            <v>45.3</v>
          </cell>
          <cell r="R216">
            <v>45.3</v>
          </cell>
          <cell r="S216">
            <v>45.3</v>
          </cell>
          <cell r="T216">
            <v>45.3</v>
          </cell>
          <cell r="U216">
            <v>543.6</v>
          </cell>
        </row>
        <row r="218">
          <cell r="C218" t="str">
            <v>Incasso crediti verso clienti per proventi diversi</v>
          </cell>
          <cell r="F218">
            <v>543.6</v>
          </cell>
          <cell r="I218">
            <v>45.3</v>
          </cell>
          <cell r="J218">
            <v>45.3</v>
          </cell>
          <cell r="K218">
            <v>45.3</v>
          </cell>
          <cell r="L218">
            <v>45.3</v>
          </cell>
          <cell r="M218">
            <v>45.3</v>
          </cell>
          <cell r="N218">
            <v>45.3</v>
          </cell>
          <cell r="O218">
            <v>45.3</v>
          </cell>
          <cell r="P218">
            <v>45.3</v>
          </cell>
          <cell r="Q218">
            <v>45.3</v>
          </cell>
          <cell r="R218">
            <v>45.3</v>
          </cell>
          <cell r="S218">
            <v>45.3</v>
          </cell>
          <cell r="T218">
            <v>45.3</v>
          </cell>
          <cell r="U218">
            <v>543.6</v>
          </cell>
        </row>
        <row r="221">
          <cell r="D221" t="str">
            <v>NOTE:</v>
          </cell>
        </row>
        <row r="223">
          <cell r="D223" t="str">
            <v>Gli incassi dei crediti derivanti dalle vendite mensile del 2000 sono stati stimati considerando un tempo medio di incasso delle vendite di circa 100 giorni</v>
          </cell>
        </row>
        <row r="225">
          <cell r="D225" t="str">
            <v>Gli incassi relativi ai proventi diversi (per fitti attivi) sono stati considerati anticipati).</v>
          </cell>
        </row>
        <row r="227">
          <cell r="D227" t="str">
            <v>Per i crediti in essere al 31/12/99 pari a circa Lire 9,144 milioni, considerati al netto delle posizioni incagliate (pari a circa Lire 4,324 milioni), si è ipotizzato che si incasseranno con le seguenti modalità:</v>
          </cell>
        </row>
        <row r="229">
          <cell r="E229" t="str">
            <v xml:space="preserve">&gt; </v>
          </cell>
          <cell r="F229">
            <v>0.3</v>
          </cell>
          <cell r="G229" t="str">
            <v>nei primi due mesi dell'esercizio</v>
          </cell>
        </row>
        <row r="230">
          <cell r="E230" t="str">
            <v xml:space="preserve">&gt; </v>
          </cell>
          <cell r="F230">
            <v>0.2</v>
          </cell>
          <cell r="G230" t="str">
            <v>nel terzo e quarto mese dell'esercizio</v>
          </cell>
        </row>
        <row r="235">
          <cell r="B235" t="str">
            <v>G. CALLIPO &amp; F. S.r.l.</v>
          </cell>
        </row>
        <row r="236">
          <cell r="B236" t="str">
            <v>BUDGET 2000</v>
          </cell>
          <cell r="U236" t="str">
            <v>Allegato 3</v>
          </cell>
        </row>
        <row r="237">
          <cell r="B237" t="str">
            <v>Previsione flussi di cassa mensile - Importi in Lire milioni</v>
          </cell>
          <cell r="I237" t="str">
            <v>Pagamento fornitori di merci e di servizi commerciali e logistici</v>
          </cell>
        </row>
        <row r="239">
          <cell r="C239" t="str">
            <v>DESCRIZIONE</v>
          </cell>
          <cell r="F239" t="str">
            <v>Budget 2000</v>
          </cell>
          <cell r="I239" t="str">
            <v>Gennaio</v>
          </cell>
          <cell r="J239" t="str">
            <v>Febbraio</v>
          </cell>
          <cell r="K239" t="str">
            <v>Marzo</v>
          </cell>
          <cell r="L239" t="str">
            <v>Aprile</v>
          </cell>
          <cell r="M239" t="str">
            <v>Maggio</v>
          </cell>
          <cell r="N239" t="str">
            <v>Giugno</v>
          </cell>
          <cell r="O239" t="str">
            <v>Luglio</v>
          </cell>
          <cell r="P239" t="str">
            <v>Agosto</v>
          </cell>
          <cell r="Q239" t="str">
            <v>Settembre</v>
          </cell>
          <cell r="R239" t="str">
            <v>Ottobre</v>
          </cell>
          <cell r="S239" t="str">
            <v>Novembre</v>
          </cell>
          <cell r="T239" t="str">
            <v>Dicembre</v>
          </cell>
          <cell r="U239" t="str">
            <v>Totale</v>
          </cell>
        </row>
        <row r="240">
          <cell r="F240" t="str">
            <v>Importo</v>
          </cell>
          <cell r="G240" t="str">
            <v>%</v>
          </cell>
        </row>
        <row r="242">
          <cell r="C242" t="str">
            <v>COSTO DEL VENDUTO</v>
          </cell>
          <cell r="F242">
            <v>19835.38</v>
          </cell>
          <cell r="G242">
            <v>78.5</v>
          </cell>
          <cell r="I242">
            <v>1438.0650500000004</v>
          </cell>
          <cell r="J242">
            <v>1537.2419500000001</v>
          </cell>
          <cell r="K242">
            <v>1735.5957499999997</v>
          </cell>
          <cell r="L242">
            <v>1438.0650500000004</v>
          </cell>
          <cell r="M242">
            <v>1924.0318600000001</v>
          </cell>
          <cell r="N242">
            <v>1924.0318600000001</v>
          </cell>
          <cell r="O242">
            <v>1943.8672400000003</v>
          </cell>
          <cell r="P242">
            <v>753.74444000000005</v>
          </cell>
          <cell r="Q242">
            <v>1943.8672400000003</v>
          </cell>
          <cell r="R242">
            <v>2082.7149000000004</v>
          </cell>
          <cell r="S242">
            <v>1785.1841999999999</v>
          </cell>
          <cell r="T242">
            <v>1328.97046</v>
          </cell>
          <cell r="U242">
            <v>19835.38</v>
          </cell>
        </row>
        <row r="244">
          <cell r="D244" t="str">
            <v>Iva sugli acquisti</v>
          </cell>
          <cell r="F244">
            <v>3967.0760000000005</v>
          </cell>
          <cell r="I244">
            <v>287.61301000000009</v>
          </cell>
          <cell r="J244">
            <v>307.44839000000002</v>
          </cell>
          <cell r="K244">
            <v>347.11914999999993</v>
          </cell>
          <cell r="L244">
            <v>287.61301000000009</v>
          </cell>
          <cell r="M244">
            <v>384.80637199999995</v>
          </cell>
          <cell r="N244">
            <v>384.80637199999995</v>
          </cell>
          <cell r="O244">
            <v>388.77344800000009</v>
          </cell>
          <cell r="P244">
            <v>150.74888799999999</v>
          </cell>
          <cell r="Q244">
            <v>388.77344800000009</v>
          </cell>
          <cell r="R244">
            <v>416.54298000000011</v>
          </cell>
          <cell r="S244">
            <v>357.03683999999998</v>
          </cell>
          <cell r="T244">
            <v>265.79409200000003</v>
          </cell>
          <cell r="U244">
            <v>3967.076</v>
          </cell>
        </row>
        <row r="246">
          <cell r="C246" t="str">
            <v>DEBITI VERSO FORNITORI</v>
          </cell>
          <cell r="F246">
            <v>23802.456000000002</v>
          </cell>
          <cell r="I246">
            <v>1725.6780600000004</v>
          </cell>
          <cell r="J246">
            <v>1844.6903400000001</v>
          </cell>
          <cell r="K246">
            <v>2082.7148999999995</v>
          </cell>
          <cell r="L246">
            <v>1725.6780600000004</v>
          </cell>
          <cell r="M246">
            <v>2308.8382320000001</v>
          </cell>
          <cell r="N246">
            <v>2308.8382320000001</v>
          </cell>
          <cell r="O246">
            <v>2332.6406880000004</v>
          </cell>
          <cell r="P246">
            <v>904.49332800000002</v>
          </cell>
          <cell r="Q246">
            <v>2332.6406880000004</v>
          </cell>
          <cell r="R246">
            <v>2499.2578800000006</v>
          </cell>
          <cell r="S246">
            <v>2142.2210399999999</v>
          </cell>
          <cell r="T246">
            <v>1594.7645520000001</v>
          </cell>
          <cell r="U246">
            <v>23802.456000000002</v>
          </cell>
        </row>
        <row r="248">
          <cell r="C248" t="str">
            <v>Pagamento debiti commerciali</v>
          </cell>
          <cell r="F248">
            <v>20065.470408000001</v>
          </cell>
          <cell r="K248">
            <v>1725.6780600000004</v>
          </cell>
          <cell r="L248">
            <v>1844.6903400000001</v>
          </cell>
          <cell r="M248">
            <v>2082.7148999999995</v>
          </cell>
          <cell r="N248">
            <v>1725.6780600000004</v>
          </cell>
          <cell r="O248">
            <v>2308.8382320000001</v>
          </cell>
          <cell r="P248">
            <v>2308.8382320000001</v>
          </cell>
          <cell r="Q248">
            <v>2332.6406880000004</v>
          </cell>
          <cell r="R248">
            <v>904.49332800000002</v>
          </cell>
          <cell r="S248">
            <v>2332.6406880000004</v>
          </cell>
          <cell r="T248">
            <v>2499.2578800000006</v>
          </cell>
          <cell r="U248">
            <v>20065.470408000001</v>
          </cell>
        </row>
        <row r="251">
          <cell r="C251" t="str">
            <v>PROVVIGIONI E PREMI AGENTI</v>
          </cell>
          <cell r="F251">
            <v>404</v>
          </cell>
          <cell r="G251">
            <v>1.5988602184581289</v>
          </cell>
          <cell r="I251">
            <v>29.290000000000006</v>
          </cell>
          <cell r="J251">
            <v>31.31</v>
          </cell>
          <cell r="K251">
            <v>35.349999999999994</v>
          </cell>
          <cell r="L251">
            <v>29.290000000000006</v>
          </cell>
          <cell r="M251">
            <v>39.188000000000002</v>
          </cell>
          <cell r="N251">
            <v>39.188000000000002</v>
          </cell>
          <cell r="O251">
            <v>39.592000000000006</v>
          </cell>
          <cell r="P251">
            <v>15.352</v>
          </cell>
          <cell r="Q251">
            <v>39.592000000000006</v>
          </cell>
          <cell r="R251">
            <v>42.420000000000009</v>
          </cell>
          <cell r="S251">
            <v>36.36</v>
          </cell>
          <cell r="T251">
            <v>27.068000000000001</v>
          </cell>
          <cell r="U251">
            <v>404</v>
          </cell>
        </row>
        <row r="253">
          <cell r="D253" t="str">
            <v>Iva sulle provvigioni e premi agenti</v>
          </cell>
          <cell r="F253">
            <v>80.8</v>
          </cell>
          <cell r="I253">
            <v>5.8580000000000014</v>
          </cell>
          <cell r="J253">
            <v>6.2619999999999996</v>
          </cell>
          <cell r="K253">
            <v>7.0699999999999985</v>
          </cell>
          <cell r="L253">
            <v>5.8580000000000014</v>
          </cell>
          <cell r="M253">
            <v>7.8376000000000001</v>
          </cell>
          <cell r="N253">
            <v>7.8376000000000001</v>
          </cell>
          <cell r="O253">
            <v>7.9184000000000019</v>
          </cell>
          <cell r="P253">
            <v>3.0704000000000002</v>
          </cell>
          <cell r="Q253">
            <v>7.9184000000000019</v>
          </cell>
          <cell r="R253">
            <v>8.4840000000000018</v>
          </cell>
          <cell r="S253">
            <v>7.2720000000000002</v>
          </cell>
          <cell r="T253">
            <v>5.4135999999999997</v>
          </cell>
          <cell r="U253">
            <v>80.8</v>
          </cell>
        </row>
        <row r="255">
          <cell r="C255" t="str">
            <v>DEBITI VERSO AGENTI PER PROVVIGIONI</v>
          </cell>
          <cell r="F255">
            <v>484.8</v>
          </cell>
          <cell r="I255">
            <v>35.14800000000001</v>
          </cell>
          <cell r="J255">
            <v>37.571999999999996</v>
          </cell>
          <cell r="K255">
            <v>42.419999999999995</v>
          </cell>
          <cell r="L255">
            <v>35.14800000000001</v>
          </cell>
          <cell r="M255">
            <v>47.025600000000004</v>
          </cell>
          <cell r="N255">
            <v>47.025600000000004</v>
          </cell>
          <cell r="O255">
            <v>47.510400000000004</v>
          </cell>
          <cell r="P255">
            <v>18.4224</v>
          </cell>
          <cell r="Q255">
            <v>47.510400000000004</v>
          </cell>
          <cell r="R255">
            <v>50.904000000000011</v>
          </cell>
          <cell r="S255">
            <v>43.631999999999998</v>
          </cell>
          <cell r="T255">
            <v>32.4816</v>
          </cell>
          <cell r="U255">
            <v>484.8</v>
          </cell>
        </row>
        <row r="257">
          <cell r="C257" t="str">
            <v>Pagamento provvigioni e premi agenti</v>
          </cell>
          <cell r="F257">
            <v>357.7824</v>
          </cell>
          <cell r="L257">
            <v>35.14800000000001</v>
          </cell>
          <cell r="M257">
            <v>37.571999999999996</v>
          </cell>
          <cell r="N257">
            <v>42.419999999999995</v>
          </cell>
          <cell r="O257">
            <v>35.14800000000001</v>
          </cell>
          <cell r="P257">
            <v>47.025600000000004</v>
          </cell>
          <cell r="Q257">
            <v>47.025600000000004</v>
          </cell>
          <cell r="R257">
            <v>47.510400000000004</v>
          </cell>
          <cell r="S257">
            <v>18.4224</v>
          </cell>
          <cell r="T257">
            <v>47.510400000000004</v>
          </cell>
          <cell r="U257">
            <v>357.7824</v>
          </cell>
        </row>
        <row r="259">
          <cell r="D259" t="str">
            <v>Ritenute d'acconto sulle provvigioni</v>
          </cell>
          <cell r="F259">
            <v>59.630400000000009</v>
          </cell>
          <cell r="L259">
            <v>5.8580000000000014</v>
          </cell>
          <cell r="M259">
            <v>6.2619999999999996</v>
          </cell>
          <cell r="N259">
            <v>7.07</v>
          </cell>
          <cell r="O259">
            <v>5.8580000000000014</v>
          </cell>
          <cell r="P259">
            <v>7.8376000000000019</v>
          </cell>
          <cell r="Q259">
            <v>7.8376000000000019</v>
          </cell>
          <cell r="R259">
            <v>7.9184000000000019</v>
          </cell>
          <cell r="S259">
            <v>3.0703999999999998</v>
          </cell>
          <cell r="T259">
            <v>7.9184000000000019</v>
          </cell>
          <cell r="U259">
            <v>59.630400000000009</v>
          </cell>
        </row>
        <row r="261">
          <cell r="D261" t="str">
            <v>Pagamento provvigioni nette</v>
          </cell>
          <cell r="F261">
            <v>298.15199999999993</v>
          </cell>
          <cell r="I261">
            <v>0</v>
          </cell>
          <cell r="J261">
            <v>0</v>
          </cell>
          <cell r="K261">
            <v>0</v>
          </cell>
          <cell r="L261">
            <v>29.29000000000001</v>
          </cell>
          <cell r="M261">
            <v>31.309999999999995</v>
          </cell>
          <cell r="N261">
            <v>35.349999999999994</v>
          </cell>
          <cell r="O261">
            <v>29.29000000000001</v>
          </cell>
          <cell r="P261">
            <v>39.188000000000002</v>
          </cell>
          <cell r="Q261">
            <v>39.188000000000002</v>
          </cell>
          <cell r="R261">
            <v>39.591999999999999</v>
          </cell>
          <cell r="S261">
            <v>15.352</v>
          </cell>
          <cell r="T261">
            <v>39.591999999999999</v>
          </cell>
          <cell r="U261">
            <v>298.15199999999993</v>
          </cell>
        </row>
        <row r="264">
          <cell r="C264" t="str">
            <v>COSTI COMMERCIALI &amp; MARKETING</v>
          </cell>
          <cell r="F264">
            <v>93</v>
          </cell>
          <cell r="I264">
            <v>7.75</v>
          </cell>
          <cell r="J264">
            <v>7.75</v>
          </cell>
          <cell r="K264">
            <v>7.75</v>
          </cell>
          <cell r="L264">
            <v>7.75</v>
          </cell>
          <cell r="M264">
            <v>7.75</v>
          </cell>
          <cell r="N264">
            <v>7.75</v>
          </cell>
          <cell r="O264">
            <v>7.75</v>
          </cell>
          <cell r="P264">
            <v>7.75</v>
          </cell>
          <cell r="Q264">
            <v>7.75</v>
          </cell>
          <cell r="R264">
            <v>7.75</v>
          </cell>
          <cell r="S264">
            <v>7.75</v>
          </cell>
          <cell r="T264">
            <v>7.75</v>
          </cell>
          <cell r="U264">
            <v>93</v>
          </cell>
        </row>
        <row r="266">
          <cell r="D266" t="str">
            <v>Servizio informativo e recupero crediti</v>
          </cell>
          <cell r="F266">
            <v>13</v>
          </cell>
          <cell r="I266">
            <v>1.0833333333333333</v>
          </cell>
          <cell r="J266">
            <v>1.0833333333333333</v>
          </cell>
          <cell r="K266">
            <v>1.0833333333333333</v>
          </cell>
          <cell r="L266">
            <v>1.0833333333333333</v>
          </cell>
          <cell r="M266">
            <v>1.0833333333333333</v>
          </cell>
          <cell r="N266">
            <v>1.0833333333333333</v>
          </cell>
          <cell r="O266">
            <v>1.0833333333333333</v>
          </cell>
          <cell r="P266">
            <v>1.0833333333333333</v>
          </cell>
          <cell r="Q266">
            <v>1.0833333333333333</v>
          </cell>
          <cell r="R266">
            <v>1.0833333333333333</v>
          </cell>
          <cell r="S266">
            <v>1.0833333333333333</v>
          </cell>
          <cell r="T266">
            <v>1.0833333333333333</v>
          </cell>
          <cell r="U266">
            <v>13.000000000000002</v>
          </cell>
        </row>
        <row r="267">
          <cell r="D267" t="str">
            <v>Acquisti materiali promozionali</v>
          </cell>
          <cell r="F267">
            <v>35</v>
          </cell>
          <cell r="I267">
            <v>2.9166666666666665</v>
          </cell>
          <cell r="J267">
            <v>2.9166666666666665</v>
          </cell>
          <cell r="K267">
            <v>2.9166666666666665</v>
          </cell>
          <cell r="L267">
            <v>2.9166666666666665</v>
          </cell>
          <cell r="M267">
            <v>2.9166666666666665</v>
          </cell>
          <cell r="N267">
            <v>2.9166666666666665</v>
          </cell>
          <cell r="O267">
            <v>2.9166666666666665</v>
          </cell>
          <cell r="P267">
            <v>2.9166666666666665</v>
          </cell>
          <cell r="Q267">
            <v>2.9166666666666665</v>
          </cell>
          <cell r="R267">
            <v>2.9166666666666665</v>
          </cell>
          <cell r="S267">
            <v>2.9166666666666665</v>
          </cell>
          <cell r="T267">
            <v>2.9166666666666665</v>
          </cell>
          <cell r="U267">
            <v>35</v>
          </cell>
        </row>
        <row r="268">
          <cell r="D268" t="str">
            <v>Pubblicità e sponsorizzazioni</v>
          </cell>
          <cell r="F268">
            <v>45</v>
          </cell>
          <cell r="I268">
            <v>3.75</v>
          </cell>
          <cell r="J268">
            <v>3.75</v>
          </cell>
          <cell r="K268">
            <v>3.75</v>
          </cell>
          <cell r="L268">
            <v>3.75</v>
          </cell>
          <cell r="M268">
            <v>3.75</v>
          </cell>
          <cell r="N268">
            <v>3.75</v>
          </cell>
          <cell r="O268">
            <v>3.75</v>
          </cell>
          <cell r="P268">
            <v>3.75</v>
          </cell>
          <cell r="Q268">
            <v>3.75</v>
          </cell>
          <cell r="R268">
            <v>3.75</v>
          </cell>
          <cell r="S268">
            <v>3.75</v>
          </cell>
          <cell r="T268">
            <v>3.75</v>
          </cell>
          <cell r="U268">
            <v>45</v>
          </cell>
        </row>
        <row r="270">
          <cell r="D270" t="str">
            <v>Iva sui servizi commerciali</v>
          </cell>
          <cell r="F270">
            <v>9</v>
          </cell>
          <cell r="I270">
            <v>1.55</v>
          </cell>
          <cell r="J270">
            <v>1.55</v>
          </cell>
          <cell r="K270">
            <v>1.55</v>
          </cell>
          <cell r="L270">
            <v>1.55</v>
          </cell>
          <cell r="M270">
            <v>1.55</v>
          </cell>
          <cell r="N270">
            <v>1.55</v>
          </cell>
          <cell r="O270">
            <v>1.55</v>
          </cell>
          <cell r="P270">
            <v>1.55</v>
          </cell>
          <cell r="Q270">
            <v>1.55</v>
          </cell>
          <cell r="R270">
            <v>1.55</v>
          </cell>
          <cell r="S270">
            <v>1.55</v>
          </cell>
          <cell r="T270">
            <v>1.55</v>
          </cell>
          <cell r="U270">
            <v>18.600000000000005</v>
          </cell>
        </row>
        <row r="272">
          <cell r="C272" t="str">
            <v>DEBITI PER SERVIZI COMMERCIALI</v>
          </cell>
          <cell r="F272">
            <v>111.59999999999998</v>
          </cell>
          <cell r="I272">
            <v>9.3000000000000007</v>
          </cell>
          <cell r="J272">
            <v>9.3000000000000007</v>
          </cell>
          <cell r="K272">
            <v>9.3000000000000007</v>
          </cell>
          <cell r="L272">
            <v>9.3000000000000007</v>
          </cell>
          <cell r="M272">
            <v>9.3000000000000007</v>
          </cell>
          <cell r="N272">
            <v>9.3000000000000007</v>
          </cell>
          <cell r="O272">
            <v>9.3000000000000007</v>
          </cell>
          <cell r="P272">
            <v>9.3000000000000007</v>
          </cell>
          <cell r="Q272">
            <v>9.3000000000000007</v>
          </cell>
          <cell r="R272">
            <v>9.3000000000000007</v>
          </cell>
          <cell r="S272">
            <v>9.3000000000000007</v>
          </cell>
          <cell r="T272">
            <v>9.3000000000000007</v>
          </cell>
          <cell r="U272">
            <v>111.59999999999998</v>
          </cell>
        </row>
        <row r="274">
          <cell r="D274" t="str">
            <v>Pagamento servizi commerciali</v>
          </cell>
          <cell r="F274">
            <v>102.29999999999998</v>
          </cell>
          <cell r="J274">
            <v>9.3000000000000007</v>
          </cell>
          <cell r="K274">
            <v>9.3000000000000007</v>
          </cell>
          <cell r="L274">
            <v>9.3000000000000007</v>
          </cell>
          <cell r="M274">
            <v>9.3000000000000007</v>
          </cell>
          <cell r="N274">
            <v>9.3000000000000007</v>
          </cell>
          <cell r="O274">
            <v>9.3000000000000007</v>
          </cell>
          <cell r="P274">
            <v>9.3000000000000007</v>
          </cell>
          <cell r="Q274">
            <v>9.3000000000000007</v>
          </cell>
          <cell r="R274">
            <v>9.3000000000000007</v>
          </cell>
          <cell r="S274">
            <v>9.3000000000000007</v>
          </cell>
          <cell r="T274">
            <v>9.3000000000000007</v>
          </cell>
          <cell r="U274">
            <v>102.29999999999998</v>
          </cell>
        </row>
        <row r="277">
          <cell r="C277" t="str">
            <v>COSTI LOGISTICA</v>
          </cell>
          <cell r="F277">
            <v>277.8</v>
          </cell>
          <cell r="I277">
            <v>20.140500000000007</v>
          </cell>
          <cell r="J277">
            <v>21.529500000000002</v>
          </cell>
          <cell r="K277">
            <v>24.307500000000001</v>
          </cell>
          <cell r="L277">
            <v>20.140500000000007</v>
          </cell>
          <cell r="M277">
            <v>26.9466</v>
          </cell>
          <cell r="N277">
            <v>26.9466</v>
          </cell>
          <cell r="O277">
            <v>27.224400000000003</v>
          </cell>
          <cell r="P277">
            <v>10.5564</v>
          </cell>
          <cell r="Q277">
            <v>27.224400000000003</v>
          </cell>
          <cell r="R277">
            <v>29.169000000000004</v>
          </cell>
          <cell r="S277">
            <v>25.001999999999999</v>
          </cell>
          <cell r="T277">
            <v>18.6126</v>
          </cell>
          <cell r="U277">
            <v>277.8</v>
          </cell>
        </row>
        <row r="279">
          <cell r="D279" t="str">
            <v>Gestione automezzi</v>
          </cell>
          <cell r="F279">
            <v>335.8</v>
          </cell>
          <cell r="I279">
            <v>24.345500000000005</v>
          </cell>
          <cell r="J279">
            <v>26.024500000000003</v>
          </cell>
          <cell r="K279">
            <v>29.3825</v>
          </cell>
          <cell r="L279">
            <v>24.345500000000005</v>
          </cell>
          <cell r="M279">
            <v>32.572600000000001</v>
          </cell>
          <cell r="N279">
            <v>32.572600000000001</v>
          </cell>
          <cell r="O279">
            <v>32.9084</v>
          </cell>
          <cell r="P279">
            <v>12.760399999999999</v>
          </cell>
          <cell r="Q279">
            <v>32.9084</v>
          </cell>
          <cell r="R279">
            <v>35.259000000000007</v>
          </cell>
          <cell r="S279">
            <v>30.221999999999998</v>
          </cell>
          <cell r="T279">
            <v>22.4986</v>
          </cell>
          <cell r="U279">
            <v>335.8</v>
          </cell>
        </row>
        <row r="280">
          <cell r="D280" t="str">
            <v>Servizi di magazzinaggio</v>
          </cell>
          <cell r="F280">
            <v>0</v>
          </cell>
          <cell r="I280">
            <v>0</v>
          </cell>
          <cell r="J280">
            <v>0</v>
          </cell>
          <cell r="K280">
            <v>0</v>
          </cell>
          <cell r="L280">
            <v>0</v>
          </cell>
          <cell r="M280">
            <v>0</v>
          </cell>
          <cell r="N280">
            <v>0</v>
          </cell>
          <cell r="O280">
            <v>0</v>
          </cell>
          <cell r="P280">
            <v>0</v>
          </cell>
          <cell r="Q280">
            <v>0</v>
          </cell>
          <cell r="R280">
            <v>0</v>
          </cell>
          <cell r="S280">
            <v>0</v>
          </cell>
          <cell r="T280">
            <v>0</v>
          </cell>
          <cell r="U280">
            <v>0</v>
          </cell>
        </row>
        <row r="281">
          <cell r="D281" t="str">
            <v>Trasporti sulle vendite</v>
          </cell>
          <cell r="F281">
            <v>8.8000000000000007</v>
          </cell>
          <cell r="I281">
            <v>0.63800000000000001</v>
          </cell>
          <cell r="J281">
            <v>0.68200000000000005</v>
          </cell>
          <cell r="K281">
            <v>0.76999999999999991</v>
          </cell>
          <cell r="L281">
            <v>0.63800000000000001</v>
          </cell>
          <cell r="M281">
            <v>0.85360000000000003</v>
          </cell>
          <cell r="N281">
            <v>0.85360000000000003</v>
          </cell>
          <cell r="O281">
            <v>0.86239999999999994</v>
          </cell>
          <cell r="P281">
            <v>0.33439999999999998</v>
          </cell>
          <cell r="Q281">
            <v>0.86239999999999994</v>
          </cell>
          <cell r="R281">
            <v>0.92400000000000004</v>
          </cell>
          <cell r="S281">
            <v>0.79199999999999993</v>
          </cell>
          <cell r="T281">
            <v>0.58960000000000001</v>
          </cell>
          <cell r="U281">
            <v>8.8000000000000007</v>
          </cell>
        </row>
        <row r="282">
          <cell r="D282" t="str">
            <v>&lt; Recupero spese di trasporto &gt;</v>
          </cell>
          <cell r="F282">
            <v>-66.8</v>
          </cell>
          <cell r="I282">
            <v>-4.8430000000000009</v>
          </cell>
          <cell r="J282">
            <v>-5.1769999999999996</v>
          </cell>
          <cell r="K282">
            <v>-5.8449999999999989</v>
          </cell>
          <cell r="L282">
            <v>-4.8430000000000009</v>
          </cell>
          <cell r="M282">
            <v>-6.4796000000000005</v>
          </cell>
          <cell r="N282">
            <v>-6.4796000000000005</v>
          </cell>
          <cell r="O282">
            <v>-6.5464000000000002</v>
          </cell>
          <cell r="P282">
            <v>-2.5383999999999998</v>
          </cell>
          <cell r="Q282">
            <v>-6.5464000000000002</v>
          </cell>
          <cell r="R282">
            <v>-7.0140000000000011</v>
          </cell>
          <cell r="S282">
            <v>-6.0119999999999996</v>
          </cell>
          <cell r="T282">
            <v>-4.4756</v>
          </cell>
          <cell r="U282">
            <v>-66.800000000000011</v>
          </cell>
        </row>
        <row r="284">
          <cell r="D284" t="str">
            <v>Iva sui servizi logistici</v>
          </cell>
          <cell r="F284">
            <v>1.76</v>
          </cell>
          <cell r="I284">
            <v>4.0281000000000011</v>
          </cell>
          <cell r="J284">
            <v>4.3059000000000003</v>
          </cell>
          <cell r="K284">
            <v>4.8615000000000004</v>
          </cell>
          <cell r="L284">
            <v>4.0281000000000011</v>
          </cell>
          <cell r="M284">
            <v>5.3893200000000006</v>
          </cell>
          <cell r="N284">
            <v>5.3893200000000006</v>
          </cell>
          <cell r="O284">
            <v>5.4448800000000004</v>
          </cell>
          <cell r="P284">
            <v>2.1112799999999998</v>
          </cell>
          <cell r="Q284">
            <v>5.4448800000000004</v>
          </cell>
          <cell r="R284">
            <v>5.833800000000001</v>
          </cell>
          <cell r="S284">
            <v>5.0004</v>
          </cell>
          <cell r="T284">
            <v>3.7225200000000003</v>
          </cell>
          <cell r="U284">
            <v>55.560000000000009</v>
          </cell>
        </row>
        <row r="286">
          <cell r="C286" t="str">
            <v>DEBITI PER SERVIZI LOGISTICI</v>
          </cell>
          <cell r="F286">
            <v>333.36</v>
          </cell>
          <cell r="I286">
            <v>24.168600000000009</v>
          </cell>
          <cell r="J286">
            <v>25.835400000000003</v>
          </cell>
          <cell r="K286">
            <v>29.169</v>
          </cell>
          <cell r="L286">
            <v>24.168600000000009</v>
          </cell>
          <cell r="M286">
            <v>32.335920000000002</v>
          </cell>
          <cell r="N286">
            <v>32.335920000000002</v>
          </cell>
          <cell r="O286">
            <v>32.669280000000001</v>
          </cell>
          <cell r="P286">
            <v>12.667680000000001</v>
          </cell>
          <cell r="Q286">
            <v>32.669280000000001</v>
          </cell>
          <cell r="R286">
            <v>35.002800000000008</v>
          </cell>
          <cell r="S286">
            <v>30.002399999999998</v>
          </cell>
          <cell r="T286">
            <v>22.33512</v>
          </cell>
          <cell r="U286">
            <v>333.36</v>
          </cell>
        </row>
        <row r="288">
          <cell r="D288" t="str">
            <v>Pagamento servizi logistici</v>
          </cell>
          <cell r="F288">
            <v>311.02488</v>
          </cell>
          <cell r="J288">
            <v>24.168600000000009</v>
          </cell>
          <cell r="K288">
            <v>25.835400000000003</v>
          </cell>
          <cell r="L288">
            <v>29.169</v>
          </cell>
          <cell r="M288">
            <v>24.168600000000009</v>
          </cell>
          <cell r="N288">
            <v>32.335920000000002</v>
          </cell>
          <cell r="O288">
            <v>32.335920000000002</v>
          </cell>
          <cell r="P288">
            <v>32.669280000000001</v>
          </cell>
          <cell r="Q288">
            <v>12.667680000000001</v>
          </cell>
          <cell r="R288">
            <v>32.669280000000001</v>
          </cell>
          <cell r="S288">
            <v>35.002800000000008</v>
          </cell>
          <cell r="T288">
            <v>30.002399999999998</v>
          </cell>
          <cell r="U288">
            <v>311.02488</v>
          </cell>
        </row>
        <row r="291">
          <cell r="D291" t="str">
            <v>NOTE:</v>
          </cell>
        </row>
        <row r="293">
          <cell r="D293" t="str">
            <v>Il pagamento dei debiti derivanti dall'acquisto di merci e di servizi commerciali e logistici sono stati stimati considerando i seguenti tempi medi di pagamento:</v>
          </cell>
        </row>
        <row r="294">
          <cell r="D294" t="str">
            <v>merci</v>
          </cell>
          <cell r="G294">
            <v>90</v>
          </cell>
        </row>
        <row r="295">
          <cell r="D295" t="str">
            <v>servizi commerciali e logistici</v>
          </cell>
          <cell r="G295">
            <v>30</v>
          </cell>
        </row>
        <row r="297">
          <cell r="D297" t="str">
            <v>Il pagamento dei debiti verso fornitori in essere al 31/12/99 (pari a Lire 9,530 milioni) si è ipotizzato che averrà in quote costanti entro il mese di maggio</v>
          </cell>
        </row>
        <row r="305">
          <cell r="B305" t="str">
            <v>G. CALLIPO &amp; F. S.r.l.</v>
          </cell>
        </row>
        <row r="306">
          <cell r="B306" t="str">
            <v>BUDGET 2000</v>
          </cell>
          <cell r="U306" t="str">
            <v>Allegato 4</v>
          </cell>
        </row>
        <row r="307">
          <cell r="B307" t="str">
            <v>Previsione flussi di cassa mensile - Importi in Lire milioni</v>
          </cell>
          <cell r="I307" t="str">
            <v>Pagamento spese generali</v>
          </cell>
        </row>
        <row r="309">
          <cell r="C309" t="str">
            <v>DESCRIZIONE</v>
          </cell>
          <cell r="F309" t="str">
            <v>Budget 2000</v>
          </cell>
          <cell r="I309" t="str">
            <v>Gennaio</v>
          </cell>
          <cell r="J309" t="str">
            <v>Febbraio</v>
          </cell>
          <cell r="K309" t="str">
            <v>Marzo</v>
          </cell>
          <cell r="L309" t="str">
            <v>Aprile</v>
          </cell>
          <cell r="M309" t="str">
            <v>Maggio</v>
          </cell>
          <cell r="N309" t="str">
            <v>Giugno</v>
          </cell>
          <cell r="O309" t="str">
            <v>Luglio</v>
          </cell>
          <cell r="P309" t="str">
            <v>Agosto</v>
          </cell>
          <cell r="Q309" t="str">
            <v>Settembre</v>
          </cell>
          <cell r="R309" t="str">
            <v>Ottobre</v>
          </cell>
          <cell r="S309" t="str">
            <v>Novembre</v>
          </cell>
          <cell r="T309" t="str">
            <v>Dicembre</v>
          </cell>
          <cell r="U309" t="str">
            <v>Totale</v>
          </cell>
        </row>
        <row r="310">
          <cell r="F310" t="str">
            <v>Importo</v>
          </cell>
          <cell r="G310" t="str">
            <v>%</v>
          </cell>
        </row>
        <row r="312">
          <cell r="C312" t="str">
            <v>COSTI DI STRUTTURA</v>
          </cell>
        </row>
        <row r="314">
          <cell r="D314" t="str">
            <v>Consulenze e collaborazioni</v>
          </cell>
          <cell r="F314">
            <v>82.9</v>
          </cell>
          <cell r="I314">
            <v>6.9083333333333341</v>
          </cell>
          <cell r="J314">
            <v>6.9083333333333341</v>
          </cell>
          <cell r="K314">
            <v>6.9083333333333341</v>
          </cell>
          <cell r="L314">
            <v>6.9083333333333341</v>
          </cell>
          <cell r="M314">
            <v>6.9083333333333341</v>
          </cell>
          <cell r="N314">
            <v>6.9083333333333341</v>
          </cell>
          <cell r="O314">
            <v>6.9083333333333341</v>
          </cell>
          <cell r="P314">
            <v>6.9083333333333341</v>
          </cell>
          <cell r="Q314">
            <v>6.9083333333333341</v>
          </cell>
          <cell r="R314">
            <v>6.9083333333333341</v>
          </cell>
          <cell r="S314">
            <v>6.9083333333333341</v>
          </cell>
          <cell r="T314">
            <v>6.9083333333333341</v>
          </cell>
          <cell r="U314">
            <v>82.899999999999991</v>
          </cell>
        </row>
        <row r="315">
          <cell r="D315" t="str">
            <v>Organi sociali</v>
          </cell>
          <cell r="F315">
            <v>57</v>
          </cell>
          <cell r="I315">
            <v>4.75</v>
          </cell>
          <cell r="J315">
            <v>4.75</v>
          </cell>
          <cell r="K315">
            <v>4.75</v>
          </cell>
          <cell r="L315">
            <v>4.75</v>
          </cell>
          <cell r="M315">
            <v>4.75</v>
          </cell>
          <cell r="N315">
            <v>4.75</v>
          </cell>
          <cell r="O315">
            <v>4.75</v>
          </cell>
          <cell r="P315">
            <v>4.75</v>
          </cell>
          <cell r="Q315">
            <v>4.75</v>
          </cell>
          <cell r="R315">
            <v>4.75</v>
          </cell>
          <cell r="S315">
            <v>4.75</v>
          </cell>
          <cell r="T315">
            <v>4.75</v>
          </cell>
          <cell r="U315">
            <v>57</v>
          </cell>
        </row>
        <row r="316">
          <cell r="D316" t="str">
            <v>Affitti, leasing e noleggi</v>
          </cell>
          <cell r="F316">
            <v>100</v>
          </cell>
          <cell r="I316">
            <v>8.3333333333333339</v>
          </cell>
          <cell r="J316">
            <v>8.3333333333333339</v>
          </cell>
          <cell r="K316">
            <v>8.3333333333333339</v>
          </cell>
          <cell r="L316">
            <v>8.3333333333333339</v>
          </cell>
          <cell r="M316">
            <v>8.3333333333333339</v>
          </cell>
          <cell r="N316">
            <v>8.3333333333333339</v>
          </cell>
          <cell r="O316">
            <v>8.3333333333333339</v>
          </cell>
          <cell r="P316">
            <v>8.3333333333333339</v>
          </cell>
          <cell r="Q316">
            <v>8.3333333333333339</v>
          </cell>
          <cell r="R316">
            <v>8.3333333333333339</v>
          </cell>
          <cell r="S316">
            <v>8.3333333333333339</v>
          </cell>
          <cell r="T316">
            <v>8.3333333333333339</v>
          </cell>
          <cell r="U316">
            <v>99.999999999999986</v>
          </cell>
        </row>
        <row r="317">
          <cell r="D317" t="str">
            <v>Assistenza, manutenzioni e riparazioni</v>
          </cell>
          <cell r="F317">
            <v>54</v>
          </cell>
          <cell r="I317">
            <v>4.5</v>
          </cell>
          <cell r="J317">
            <v>4.5</v>
          </cell>
          <cell r="K317">
            <v>4.5</v>
          </cell>
          <cell r="L317">
            <v>4.5</v>
          </cell>
          <cell r="M317">
            <v>4.5</v>
          </cell>
          <cell r="N317">
            <v>4.5</v>
          </cell>
          <cell r="O317">
            <v>4.5</v>
          </cell>
          <cell r="P317">
            <v>4.5</v>
          </cell>
          <cell r="Q317">
            <v>4.5</v>
          </cell>
          <cell r="R317">
            <v>4.5</v>
          </cell>
          <cell r="S317">
            <v>4.5</v>
          </cell>
          <cell r="T317">
            <v>4.5</v>
          </cell>
          <cell r="U317">
            <v>54</v>
          </cell>
        </row>
        <row r="318">
          <cell r="D318" t="str">
            <v>Assicurazioni</v>
          </cell>
          <cell r="F318">
            <v>28</v>
          </cell>
          <cell r="I318">
            <v>2.3333333333333335</v>
          </cell>
          <cell r="J318">
            <v>2.3333333333333335</v>
          </cell>
          <cell r="K318">
            <v>2.3333333333333335</v>
          </cell>
          <cell r="L318">
            <v>2.3333333333333335</v>
          </cell>
          <cell r="M318">
            <v>2.3333333333333335</v>
          </cell>
          <cell r="N318">
            <v>2.3333333333333335</v>
          </cell>
          <cell r="O318">
            <v>2.3333333333333335</v>
          </cell>
          <cell r="P318">
            <v>2.3333333333333335</v>
          </cell>
          <cell r="Q318">
            <v>2.3333333333333335</v>
          </cell>
          <cell r="R318">
            <v>2.3333333333333335</v>
          </cell>
          <cell r="S318">
            <v>2.3333333333333335</v>
          </cell>
          <cell r="T318">
            <v>2.3333333333333335</v>
          </cell>
          <cell r="U318">
            <v>27.999999999999996</v>
          </cell>
        </row>
        <row r="319">
          <cell r="D319" t="str">
            <v>Utenze e conduzione immobili</v>
          </cell>
          <cell r="F319">
            <v>144.30000000000001</v>
          </cell>
          <cell r="I319">
            <v>12.025</v>
          </cell>
          <cell r="J319">
            <v>12.025</v>
          </cell>
          <cell r="K319">
            <v>12.025</v>
          </cell>
          <cell r="L319">
            <v>12.025</v>
          </cell>
          <cell r="M319">
            <v>12.025</v>
          </cell>
          <cell r="N319">
            <v>12.025</v>
          </cell>
          <cell r="O319">
            <v>12.025</v>
          </cell>
          <cell r="P319">
            <v>12.025</v>
          </cell>
          <cell r="Q319">
            <v>12.025</v>
          </cell>
          <cell r="R319">
            <v>12.025</v>
          </cell>
          <cell r="S319">
            <v>12.025</v>
          </cell>
          <cell r="T319">
            <v>12.025</v>
          </cell>
          <cell r="U319">
            <v>144.30000000000004</v>
          </cell>
        </row>
        <row r="320">
          <cell r="D320" t="str">
            <v>Acquisti materiali di consumo</v>
          </cell>
          <cell r="F320">
            <v>74.5</v>
          </cell>
          <cell r="I320">
            <v>6.208333333333333</v>
          </cell>
          <cell r="J320">
            <v>6.208333333333333</v>
          </cell>
          <cell r="K320">
            <v>6.208333333333333</v>
          </cell>
          <cell r="L320">
            <v>6.208333333333333</v>
          </cell>
          <cell r="M320">
            <v>6.208333333333333</v>
          </cell>
          <cell r="N320">
            <v>6.208333333333333</v>
          </cell>
          <cell r="O320">
            <v>6.208333333333333</v>
          </cell>
          <cell r="P320">
            <v>6.208333333333333</v>
          </cell>
          <cell r="Q320">
            <v>6.208333333333333</v>
          </cell>
          <cell r="R320">
            <v>6.208333333333333</v>
          </cell>
          <cell r="S320">
            <v>6.208333333333333</v>
          </cell>
          <cell r="T320">
            <v>6.208333333333333</v>
          </cell>
          <cell r="U320">
            <v>74.5</v>
          </cell>
        </row>
        <row r="321">
          <cell r="D321" t="str">
            <v>Oneri diversi di gestione</v>
          </cell>
          <cell r="F321">
            <v>45</v>
          </cell>
          <cell r="I321">
            <v>3.75</v>
          </cell>
          <cell r="J321">
            <v>3.75</v>
          </cell>
          <cell r="K321">
            <v>3.75</v>
          </cell>
          <cell r="L321">
            <v>3.75</v>
          </cell>
          <cell r="M321">
            <v>3.75</v>
          </cell>
          <cell r="N321">
            <v>3.75</v>
          </cell>
          <cell r="O321">
            <v>3.75</v>
          </cell>
          <cell r="P321">
            <v>3.75</v>
          </cell>
          <cell r="Q321">
            <v>3.75</v>
          </cell>
          <cell r="R321">
            <v>3.75</v>
          </cell>
          <cell r="S321">
            <v>3.75</v>
          </cell>
          <cell r="T321">
            <v>3.75</v>
          </cell>
          <cell r="U321">
            <v>45</v>
          </cell>
        </row>
        <row r="322">
          <cell r="D322" t="str">
            <v>Spese di rappresentanza</v>
          </cell>
          <cell r="F322">
            <v>22.8</v>
          </cell>
          <cell r="I322">
            <v>1.9000000000000001</v>
          </cell>
          <cell r="J322">
            <v>1.9000000000000001</v>
          </cell>
          <cell r="K322">
            <v>1.9000000000000001</v>
          </cell>
          <cell r="L322">
            <v>1.9000000000000001</v>
          </cell>
          <cell r="M322">
            <v>1.9000000000000001</v>
          </cell>
          <cell r="N322">
            <v>1.9000000000000001</v>
          </cell>
          <cell r="O322">
            <v>1.9000000000000001</v>
          </cell>
          <cell r="P322">
            <v>1.9000000000000001</v>
          </cell>
          <cell r="Q322">
            <v>1.9000000000000001</v>
          </cell>
          <cell r="R322">
            <v>1.9000000000000001</v>
          </cell>
          <cell r="S322">
            <v>1.9000000000000001</v>
          </cell>
          <cell r="T322">
            <v>1.9000000000000001</v>
          </cell>
          <cell r="U322">
            <v>22.799999999999997</v>
          </cell>
        </row>
        <row r="323">
          <cell r="D323" t="str">
            <v>Imposte e tasse</v>
          </cell>
          <cell r="F323">
            <v>57.1</v>
          </cell>
          <cell r="I323">
            <v>4.7583333333333337</v>
          </cell>
          <cell r="J323">
            <v>4.7583333333333337</v>
          </cell>
          <cell r="K323">
            <v>4.7583333333333337</v>
          </cell>
          <cell r="L323">
            <v>4.7583333333333337</v>
          </cell>
          <cell r="M323">
            <v>4.7583333333333337</v>
          </cell>
          <cell r="N323">
            <v>4.7583333333333337</v>
          </cell>
          <cell r="O323">
            <v>4.7583333333333337</v>
          </cell>
          <cell r="P323">
            <v>4.7583333333333337</v>
          </cell>
          <cell r="Q323">
            <v>4.7583333333333337</v>
          </cell>
          <cell r="R323">
            <v>4.7583333333333337</v>
          </cell>
          <cell r="S323">
            <v>4.7583333333333337</v>
          </cell>
          <cell r="T323">
            <v>4.7583333333333337</v>
          </cell>
          <cell r="U323">
            <v>57.1</v>
          </cell>
        </row>
        <row r="325">
          <cell r="F325">
            <v>665.6</v>
          </cell>
          <cell r="I325">
            <v>55.466666666666669</v>
          </cell>
          <cell r="J325">
            <v>55.466666666666669</v>
          </cell>
          <cell r="K325">
            <v>55.466666666666669</v>
          </cell>
          <cell r="L325">
            <v>55.466666666666669</v>
          </cell>
          <cell r="M325">
            <v>55.466666666666669</v>
          </cell>
          <cell r="N325">
            <v>55.466666666666669</v>
          </cell>
          <cell r="O325">
            <v>55.466666666666669</v>
          </cell>
          <cell r="P325">
            <v>55.466666666666669</v>
          </cell>
          <cell r="Q325">
            <v>55.466666666666669</v>
          </cell>
          <cell r="R325">
            <v>55.466666666666669</v>
          </cell>
          <cell r="S325">
            <v>55.466666666666669</v>
          </cell>
          <cell r="T325">
            <v>55.466666666666669</v>
          </cell>
          <cell r="U325">
            <v>665.6</v>
          </cell>
        </row>
        <row r="327">
          <cell r="D327" t="str">
            <v>Iva sugli acquisti</v>
          </cell>
          <cell r="F327">
            <v>95.699999999999989</v>
          </cell>
          <cell r="I327">
            <v>7.9749999999999996</v>
          </cell>
          <cell r="J327">
            <v>7.9749999999999996</v>
          </cell>
          <cell r="K327">
            <v>7.9749999999999996</v>
          </cell>
          <cell r="L327">
            <v>7.9749999999999996</v>
          </cell>
          <cell r="M327">
            <v>7.9749999999999996</v>
          </cell>
          <cell r="N327">
            <v>7.9749999999999996</v>
          </cell>
          <cell r="O327">
            <v>7.9749999999999996</v>
          </cell>
          <cell r="P327">
            <v>7.9749999999999996</v>
          </cell>
          <cell r="Q327">
            <v>7.9749999999999996</v>
          </cell>
          <cell r="R327">
            <v>7.9749999999999996</v>
          </cell>
          <cell r="S327">
            <v>7.9749999999999996</v>
          </cell>
          <cell r="T327">
            <v>7.9749999999999996</v>
          </cell>
          <cell r="U327">
            <v>95.699999999999989</v>
          </cell>
        </row>
        <row r="329">
          <cell r="C329" t="str">
            <v>DEBITI VERSO FORNITORI</v>
          </cell>
          <cell r="F329">
            <v>761.3</v>
          </cell>
          <cell r="I329">
            <v>63.44166666666667</v>
          </cell>
          <cell r="J329">
            <v>63.44166666666667</v>
          </cell>
          <cell r="K329">
            <v>63.44166666666667</v>
          </cell>
          <cell r="L329">
            <v>63.44166666666667</v>
          </cell>
          <cell r="M329">
            <v>63.44166666666667</v>
          </cell>
          <cell r="N329">
            <v>63.44166666666667</v>
          </cell>
          <cell r="O329">
            <v>63.44166666666667</v>
          </cell>
          <cell r="P329">
            <v>63.44166666666667</v>
          </cell>
          <cell r="Q329">
            <v>63.44166666666667</v>
          </cell>
          <cell r="R329">
            <v>63.44166666666667</v>
          </cell>
          <cell r="S329">
            <v>63.44166666666667</v>
          </cell>
          <cell r="T329">
            <v>63.44166666666667</v>
          </cell>
          <cell r="U329">
            <v>761.3</v>
          </cell>
        </row>
        <row r="331">
          <cell r="D331" t="str">
            <v>Pagamento servizi generali</v>
          </cell>
        </row>
        <row r="333">
          <cell r="D333" t="str">
            <v>Consulenze e collaborazioni</v>
          </cell>
          <cell r="F333">
            <v>91.190000000000026</v>
          </cell>
          <cell r="I333">
            <v>0</v>
          </cell>
          <cell r="J333">
            <v>8.2900000000000009</v>
          </cell>
          <cell r="K333">
            <v>8.2900000000000009</v>
          </cell>
          <cell r="L333">
            <v>8.2900000000000009</v>
          </cell>
          <cell r="M333">
            <v>8.2900000000000009</v>
          </cell>
          <cell r="N333">
            <v>8.2900000000000009</v>
          </cell>
          <cell r="O333">
            <v>8.2900000000000009</v>
          </cell>
          <cell r="P333">
            <v>8.2900000000000009</v>
          </cell>
          <cell r="Q333">
            <v>8.2900000000000009</v>
          </cell>
          <cell r="R333">
            <v>8.2900000000000009</v>
          </cell>
          <cell r="S333">
            <v>8.2900000000000009</v>
          </cell>
          <cell r="T333">
            <v>8.2900000000000009</v>
          </cell>
          <cell r="U333">
            <v>91.190000000000026</v>
          </cell>
        </row>
        <row r="334">
          <cell r="D334" t="str">
            <v>Organi sociali</v>
          </cell>
          <cell r="F334">
            <v>57</v>
          </cell>
          <cell r="I334">
            <v>0</v>
          </cell>
          <cell r="J334">
            <v>0</v>
          </cell>
          <cell r="K334">
            <v>0</v>
          </cell>
          <cell r="L334">
            <v>57</v>
          </cell>
          <cell r="M334">
            <v>0</v>
          </cell>
          <cell r="N334">
            <v>0</v>
          </cell>
          <cell r="O334">
            <v>0</v>
          </cell>
          <cell r="P334">
            <v>0</v>
          </cell>
          <cell r="Q334">
            <v>0</v>
          </cell>
          <cell r="R334">
            <v>0</v>
          </cell>
          <cell r="S334">
            <v>0</v>
          </cell>
          <cell r="T334">
            <v>0</v>
          </cell>
          <cell r="U334">
            <v>57</v>
          </cell>
        </row>
        <row r="335">
          <cell r="D335" t="str">
            <v>Affitti, leasing e noleggi</v>
          </cell>
          <cell r="F335">
            <v>120</v>
          </cell>
          <cell r="I335">
            <v>10</v>
          </cell>
          <cell r="J335">
            <v>10</v>
          </cell>
          <cell r="K335">
            <v>10</v>
          </cell>
          <cell r="L335">
            <v>10</v>
          </cell>
          <cell r="M335">
            <v>10</v>
          </cell>
          <cell r="N335">
            <v>10</v>
          </cell>
          <cell r="O335">
            <v>10</v>
          </cell>
          <cell r="P335">
            <v>10</v>
          </cell>
          <cell r="Q335">
            <v>10</v>
          </cell>
          <cell r="R335">
            <v>10</v>
          </cell>
          <cell r="S335">
            <v>10</v>
          </cell>
          <cell r="T335">
            <v>10</v>
          </cell>
          <cell r="U335">
            <v>120</v>
          </cell>
        </row>
        <row r="336">
          <cell r="D336" t="str">
            <v>Assistenza, manutenzioni e riparazioni</v>
          </cell>
          <cell r="F336">
            <v>59.399999999999991</v>
          </cell>
          <cell r="I336">
            <v>0</v>
          </cell>
          <cell r="J336">
            <v>5.3999999999999995</v>
          </cell>
          <cell r="K336">
            <v>5.3999999999999995</v>
          </cell>
          <cell r="L336">
            <v>5.3999999999999995</v>
          </cell>
          <cell r="M336">
            <v>5.3999999999999995</v>
          </cell>
          <cell r="N336">
            <v>5.3999999999999995</v>
          </cell>
          <cell r="O336">
            <v>5.3999999999999995</v>
          </cell>
          <cell r="P336">
            <v>5.3999999999999995</v>
          </cell>
          <cell r="Q336">
            <v>5.3999999999999995</v>
          </cell>
          <cell r="R336">
            <v>5.3999999999999995</v>
          </cell>
          <cell r="S336">
            <v>5.3999999999999995</v>
          </cell>
          <cell r="T336">
            <v>5.3999999999999995</v>
          </cell>
          <cell r="U336">
            <v>59.399999999999991</v>
          </cell>
        </row>
        <row r="337">
          <cell r="D337" t="str">
            <v>Assicurazioni</v>
          </cell>
          <cell r="F337">
            <v>28</v>
          </cell>
          <cell r="I337">
            <v>0</v>
          </cell>
          <cell r="J337">
            <v>0</v>
          </cell>
          <cell r="K337">
            <v>0</v>
          </cell>
          <cell r="L337">
            <v>28</v>
          </cell>
          <cell r="M337">
            <v>0</v>
          </cell>
          <cell r="N337">
            <v>0</v>
          </cell>
          <cell r="O337">
            <v>0</v>
          </cell>
          <cell r="P337">
            <v>0</v>
          </cell>
          <cell r="Q337">
            <v>0</v>
          </cell>
          <cell r="R337">
            <v>0</v>
          </cell>
          <cell r="S337">
            <v>0</v>
          </cell>
          <cell r="T337">
            <v>0</v>
          </cell>
          <cell r="U337">
            <v>28</v>
          </cell>
        </row>
        <row r="338">
          <cell r="D338" t="str">
            <v>Utenze e conduzione immobili</v>
          </cell>
          <cell r="F338">
            <v>173.16000000000005</v>
          </cell>
          <cell r="I338">
            <v>14.43</v>
          </cell>
          <cell r="J338">
            <v>14.43</v>
          </cell>
          <cell r="K338">
            <v>14.43</v>
          </cell>
          <cell r="L338">
            <v>14.43</v>
          </cell>
          <cell r="M338">
            <v>14.43</v>
          </cell>
          <cell r="N338">
            <v>14.43</v>
          </cell>
          <cell r="O338">
            <v>14.43</v>
          </cell>
          <cell r="P338">
            <v>14.43</v>
          </cell>
          <cell r="Q338">
            <v>14.43</v>
          </cell>
          <cell r="R338">
            <v>14.43</v>
          </cell>
          <cell r="S338">
            <v>14.43</v>
          </cell>
          <cell r="T338">
            <v>14.43</v>
          </cell>
          <cell r="U338">
            <v>173.16000000000005</v>
          </cell>
        </row>
        <row r="339">
          <cell r="D339" t="str">
            <v>Acquisti materiali di consumo</v>
          </cell>
          <cell r="F339">
            <v>81.950000000000017</v>
          </cell>
          <cell r="I339">
            <v>0</v>
          </cell>
          <cell r="J339">
            <v>7.4499999999999993</v>
          </cell>
          <cell r="K339">
            <v>7.4499999999999993</v>
          </cell>
          <cell r="L339">
            <v>7.4499999999999993</v>
          </cell>
          <cell r="M339">
            <v>7.4499999999999993</v>
          </cell>
          <cell r="N339">
            <v>7.4499999999999993</v>
          </cell>
          <cell r="O339">
            <v>7.4499999999999993</v>
          </cell>
          <cell r="P339">
            <v>7.4499999999999993</v>
          </cell>
          <cell r="Q339">
            <v>7.4499999999999993</v>
          </cell>
          <cell r="R339">
            <v>7.4499999999999993</v>
          </cell>
          <cell r="S339">
            <v>7.4499999999999993</v>
          </cell>
          <cell r="T339">
            <v>7.4499999999999993</v>
          </cell>
          <cell r="U339">
            <v>81.950000000000017</v>
          </cell>
        </row>
        <row r="340">
          <cell r="D340" t="str">
            <v>Oneri diversi di gestione</v>
          </cell>
          <cell r="F340">
            <v>41.25</v>
          </cell>
          <cell r="I340">
            <v>0</v>
          </cell>
          <cell r="J340">
            <v>3.75</v>
          </cell>
          <cell r="K340">
            <v>3.75</v>
          </cell>
          <cell r="L340">
            <v>3.75</v>
          </cell>
          <cell r="M340">
            <v>3.75</v>
          </cell>
          <cell r="N340">
            <v>3.75</v>
          </cell>
          <cell r="O340">
            <v>3.75</v>
          </cell>
          <cell r="P340">
            <v>3.75</v>
          </cell>
          <cell r="Q340">
            <v>3.75</v>
          </cell>
          <cell r="R340">
            <v>3.75</v>
          </cell>
          <cell r="S340">
            <v>3.75</v>
          </cell>
          <cell r="T340">
            <v>3.75</v>
          </cell>
          <cell r="U340">
            <v>41.25</v>
          </cell>
        </row>
        <row r="341">
          <cell r="D341" t="str">
            <v>Spese di rappresentanza</v>
          </cell>
          <cell r="F341">
            <v>25.080000000000009</v>
          </cell>
          <cell r="I341">
            <v>0</v>
          </cell>
          <cell r="J341">
            <v>2.2800000000000002</v>
          </cell>
          <cell r="K341">
            <v>2.2800000000000002</v>
          </cell>
          <cell r="L341">
            <v>2.2800000000000002</v>
          </cell>
          <cell r="M341">
            <v>2.2800000000000002</v>
          </cell>
          <cell r="N341">
            <v>2.2800000000000002</v>
          </cell>
          <cell r="O341">
            <v>2.2800000000000002</v>
          </cell>
          <cell r="P341">
            <v>2.2800000000000002</v>
          </cell>
          <cell r="Q341">
            <v>2.2800000000000002</v>
          </cell>
          <cell r="R341">
            <v>2.2800000000000002</v>
          </cell>
          <cell r="S341">
            <v>2.2800000000000002</v>
          </cell>
          <cell r="T341">
            <v>2.2800000000000002</v>
          </cell>
          <cell r="U341">
            <v>25.080000000000009</v>
          </cell>
        </row>
        <row r="342">
          <cell r="D342" t="str">
            <v>Imposte e tasse</v>
          </cell>
          <cell r="F342">
            <v>57.1</v>
          </cell>
          <cell r="I342">
            <v>4.7583333333333337</v>
          </cell>
          <cell r="J342">
            <v>4.7583333333333337</v>
          </cell>
          <cell r="K342">
            <v>4.7583333333333337</v>
          </cell>
          <cell r="L342">
            <v>4.7583333333333337</v>
          </cell>
          <cell r="M342">
            <v>4.7583333333333337</v>
          </cell>
          <cell r="N342">
            <v>4.7583333333333337</v>
          </cell>
          <cell r="O342">
            <v>4.7583333333333337</v>
          </cell>
          <cell r="P342">
            <v>4.7583333333333337</v>
          </cell>
          <cell r="Q342">
            <v>4.7583333333333337</v>
          </cell>
          <cell r="R342">
            <v>4.7583333333333337</v>
          </cell>
          <cell r="S342">
            <v>4.7583333333333337</v>
          </cell>
          <cell r="T342">
            <v>4.7583333333333337</v>
          </cell>
          <cell r="U342">
            <v>57.1</v>
          </cell>
        </row>
        <row r="344">
          <cell r="D344" t="str">
            <v>Pagamento servizi generali</v>
          </cell>
          <cell r="F344">
            <v>734.13000000000022</v>
          </cell>
          <cell r="I344">
            <v>29.188333333333333</v>
          </cell>
          <cell r="J344">
            <v>56.358333333333327</v>
          </cell>
          <cell r="K344">
            <v>56.358333333333327</v>
          </cell>
          <cell r="L344">
            <v>141.35833333333332</v>
          </cell>
          <cell r="M344">
            <v>56.358333333333327</v>
          </cell>
          <cell r="N344">
            <v>56.358333333333327</v>
          </cell>
          <cell r="O344">
            <v>56.358333333333327</v>
          </cell>
          <cell r="P344">
            <v>56.358333333333327</v>
          </cell>
          <cell r="Q344">
            <v>56.358333333333327</v>
          </cell>
          <cell r="R344">
            <v>56.358333333333327</v>
          </cell>
          <cell r="S344">
            <v>56.358333333333327</v>
          </cell>
          <cell r="T344">
            <v>56.358333333333327</v>
          </cell>
          <cell r="U344">
            <v>734.13000000000011</v>
          </cell>
        </row>
        <row r="349">
          <cell r="D349" t="str">
            <v>NOTE:</v>
          </cell>
        </row>
        <row r="351">
          <cell r="D351" t="str">
            <v>Il pagamento dei debiti relativi alle spese generali sono stati stimati considerando i tempi medi di pagamento delle stesse, in relazione alla tipologia</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T_A"/>
      <sheetName val="Consulenze"/>
      <sheetName val="Foglio1"/>
      <sheetName val="Foglio2"/>
      <sheetName val="Foglio3"/>
      <sheetName val="Budget 2000"/>
      <sheetName val="Commerciale"/>
      <sheetName val="Finanza"/>
      <sheetName val="Logistica"/>
      <sheetName val="Struttura"/>
      <sheetName val="Consuntivo 99"/>
      <sheetName val="Costo del venduto"/>
      <sheetName val="Piano finanziario"/>
      <sheetName val="Straordinaria"/>
      <sheetName val="BUDGET '04_rw"/>
      <sheetName val="C&amp;M1-Vendite x linea"/>
      <sheetName val="E4-Commerc. e Logist."/>
      <sheetName val="E3a-Analisi costi ind. dettagli"/>
      <sheetName val="F1-Gest. finanz."/>
      <sheetName val="E6-Gest. straord."/>
      <sheetName val="E5-Struttura"/>
      <sheetName val="BUDGET '02"/>
      <sheetName val="Vendite_99"/>
      <sheetName val="Budget_agenti"/>
      <sheetName val="BUDGET_MESE"/>
      <sheetName val="Vendite"/>
      <sheetName val="Budget_2000"/>
      <sheetName val="Consuntivo_99"/>
      <sheetName val="Costo_del_venduto"/>
      <sheetName val="Piano_finanziario"/>
      <sheetName val="BUDGET_'04_rw"/>
      <sheetName val="C&amp;M1-Vendite_x_linea"/>
      <sheetName val="E4-Commerc__e_Logist_"/>
      <sheetName val="E3a-Analisi_costi_ind__dettagli"/>
      <sheetName val="F1-Gest__finanz_"/>
      <sheetName val="E6-Gest__straord_"/>
      <sheetName val="BUDGET_'02"/>
    </sheetNames>
    <sheetDataSet>
      <sheetData sheetId="0" refreshError="1">
        <row r="1">
          <cell r="C1" t="str">
            <v>AC UNICELL GROUP</v>
          </cell>
          <cell r="AZ1" t="str">
            <v xml:space="preserve"> </v>
          </cell>
          <cell r="BG1" t="str">
            <v xml:space="preserve"> </v>
          </cell>
        </row>
        <row r="2">
          <cell r="C2" t="str">
            <v>Budget economico 1999 e forecast 1998</v>
          </cell>
          <cell r="AC2">
            <v>1999</v>
          </cell>
        </row>
        <row r="4">
          <cell r="C4">
            <v>1998</v>
          </cell>
          <cell r="I4" t="str">
            <v>CODICE</v>
          </cell>
          <cell r="K4" t="str">
            <v>DESCRIZIONE</v>
          </cell>
          <cell r="T4" t="str">
            <v>1 9 9 9</v>
          </cell>
          <cell r="AC4" t="str">
            <v>BUDGET - Ipotesi Minus</v>
          </cell>
          <cell r="AQ4">
            <v>1998</v>
          </cell>
          <cell r="AV4" t="str">
            <v xml:space="preserve">BUDGET - Ipotesi B </v>
          </cell>
        </row>
        <row r="5">
          <cell r="C5" t="str">
            <v>Budget</v>
          </cell>
          <cell r="T5" t="str">
            <v>FORECAST '98</v>
          </cell>
          <cell r="AQ5" t="str">
            <v>Preconsuntivo</v>
          </cell>
        </row>
        <row r="6">
          <cell r="C6" t="str">
            <v>IMPORTO</v>
          </cell>
          <cell r="T6" t="str">
            <v>A&amp;C</v>
          </cell>
          <cell r="V6" t="str">
            <v>TOTALE</v>
          </cell>
          <cell r="Y6" t="str">
            <v>UNI</v>
          </cell>
          <cell r="AC6" t="str">
            <v>A&amp;C</v>
          </cell>
          <cell r="AE6" t="str">
            <v>TOTALE</v>
          </cell>
          <cell r="AH6" t="str">
            <v>UNI</v>
          </cell>
          <cell r="AQ6" t="str">
            <v>IMPORTO</v>
          </cell>
          <cell r="AV6" t="str">
            <v>A&amp;C</v>
          </cell>
          <cell r="AX6" t="str">
            <v>TOTALE</v>
          </cell>
          <cell r="BA6" t="str">
            <v>UNI</v>
          </cell>
          <cell r="BE6" t="str">
            <v>delta</v>
          </cell>
        </row>
        <row r="8">
          <cell r="C8" t="str">
            <v>.000</v>
          </cell>
          <cell r="D8" t="str">
            <v>%</v>
          </cell>
          <cell r="V8" t="str">
            <v>.000</v>
          </cell>
          <cell r="W8" t="str">
            <v>%</v>
          </cell>
          <cell r="AE8" t="str">
            <v>.000</v>
          </cell>
          <cell r="AF8" t="str">
            <v>%</v>
          </cell>
          <cell r="AQ8" t="str">
            <v>.000</v>
          </cell>
          <cell r="AR8" t="str">
            <v>%</v>
          </cell>
          <cell r="AX8" t="str">
            <v>.000</v>
          </cell>
          <cell r="AY8" t="str">
            <v>%</v>
          </cell>
          <cell r="BE8" t="str">
            <v>.000</v>
          </cell>
          <cell r="BF8" t="str">
            <v>%</v>
          </cell>
          <cell r="BH8" t="str">
            <v>NOTE</v>
          </cell>
        </row>
        <row r="10">
          <cell r="I10" t="str">
            <v>RLV</v>
          </cell>
          <cell r="K10" t="str">
            <v xml:space="preserve">Ricavi di Vendita </v>
          </cell>
          <cell r="AC10">
            <v>19693.501400560224</v>
          </cell>
          <cell r="AE10">
            <v>27237</v>
          </cell>
          <cell r="AF10">
            <v>1</v>
          </cell>
          <cell r="AH10">
            <v>19237</v>
          </cell>
          <cell r="AV10">
            <v>24107.460317460318</v>
          </cell>
          <cell r="AX10">
            <v>35892</v>
          </cell>
          <cell r="AY10">
            <v>1</v>
          </cell>
          <cell r="BA10">
            <v>27892</v>
          </cell>
          <cell r="BE10">
            <v>0</v>
          </cell>
          <cell r="BF10" t="e">
            <v>#DIV/0!</v>
          </cell>
        </row>
        <row r="11">
          <cell r="I11" t="str">
            <v>RPS</v>
          </cell>
          <cell r="K11" t="str">
            <v xml:space="preserve">   Prodotti e Schede (Skyweb e Altre)</v>
          </cell>
          <cell r="AC11">
            <v>8000</v>
          </cell>
          <cell r="AH11">
            <v>18200</v>
          </cell>
          <cell r="AV11">
            <v>8000</v>
          </cell>
          <cell r="BA11">
            <v>26350</v>
          </cell>
          <cell r="BE11">
            <v>0</v>
          </cell>
          <cell r="BF11" t="e">
            <v>#DIV/0!</v>
          </cell>
        </row>
        <row r="12">
          <cell r="I12" t="str">
            <v>RTD</v>
          </cell>
          <cell r="K12" t="str">
            <v xml:space="preserve">   Servizi trasmissioni dati</v>
          </cell>
          <cell r="L12" t="str">
            <v>Estero</v>
          </cell>
          <cell r="AH12">
            <v>1037</v>
          </cell>
          <cell r="BA12">
            <v>1542</v>
          </cell>
          <cell r="BE12">
            <v>0</v>
          </cell>
          <cell r="BF12" t="e">
            <v>#DIV/0!</v>
          </cell>
        </row>
        <row r="13">
          <cell r="I13" t="str">
            <v>RST</v>
          </cell>
          <cell r="K13" t="str">
            <v xml:space="preserve">   Servizi tecnici</v>
          </cell>
          <cell r="L13" t="str">
            <v>Intercompany</v>
          </cell>
          <cell r="AC13">
            <v>11693.501400560224</v>
          </cell>
          <cell r="AV13">
            <v>16107.460317460318</v>
          </cell>
          <cell r="BE13">
            <v>0</v>
          </cell>
          <cell r="BF13" t="e">
            <v>#DIV/0!</v>
          </cell>
        </row>
        <row r="14">
          <cell r="I14" t="str">
            <v>RSA</v>
          </cell>
          <cell r="K14" t="str">
            <v xml:space="preserve">   Servizi in abbonamento</v>
          </cell>
        </row>
        <row r="15">
          <cell r="I15" t="str">
            <v>AR</v>
          </cell>
          <cell r="K15" t="str">
            <v xml:space="preserve">   Altri ricavi (Inserzioni pubblicitarie)</v>
          </cell>
        </row>
        <row r="17">
          <cell r="I17" t="str">
            <v>RDC</v>
          </cell>
          <cell r="K17" t="str">
            <v>Rettifiche di ricavi</v>
          </cell>
          <cell r="BE17">
            <v>0</v>
          </cell>
        </row>
        <row r="19">
          <cell r="C19">
            <v>0</v>
          </cell>
          <cell r="D19">
            <v>0</v>
          </cell>
          <cell r="I19" t="str">
            <v>RNV</v>
          </cell>
          <cell r="K19" t="str">
            <v>RICAVI NETTI DI VENDITA</v>
          </cell>
          <cell r="L19" t="e">
            <v>#REF!</v>
          </cell>
          <cell r="AC19">
            <v>19693.501400560224</v>
          </cell>
          <cell r="AE19">
            <v>27237</v>
          </cell>
          <cell r="AF19">
            <v>1</v>
          </cell>
          <cell r="AH19">
            <v>19237</v>
          </cell>
          <cell r="AV19">
            <v>24107.460317460318</v>
          </cell>
          <cell r="AX19">
            <v>35892</v>
          </cell>
          <cell r="AY19">
            <v>1</v>
          </cell>
          <cell r="BA19">
            <v>27892</v>
          </cell>
          <cell r="BE19">
            <v>0</v>
          </cell>
          <cell r="BF19" t="e">
            <v>#DIV/0!</v>
          </cell>
        </row>
        <row r="21">
          <cell r="C21">
            <v>0</v>
          </cell>
          <cell r="D21">
            <v>0</v>
          </cell>
          <cell r="I21" t="str">
            <v>CV</v>
          </cell>
          <cell r="K21" t="str">
            <v>COSTO DEL VENDUTO</v>
          </cell>
          <cell r="AC21">
            <v>15794.89036994108</v>
          </cell>
          <cell r="AE21">
            <v>15794.89036994108</v>
          </cell>
          <cell r="AF21">
            <v>0.44006715618915304</v>
          </cell>
          <cell r="AH21">
            <v>11693.501400560224</v>
          </cell>
          <cell r="AV21">
            <v>19600.027367268747</v>
          </cell>
          <cell r="AX21">
            <v>19600.027367268747</v>
          </cell>
          <cell r="AY21">
            <v>0.54608345501138822</v>
          </cell>
          <cell r="BA21">
            <v>16107.460317460318</v>
          </cell>
          <cell r="BE21">
            <v>0</v>
          </cell>
          <cell r="BF21" t="e">
            <v>#DIV/0!</v>
          </cell>
        </row>
        <row r="23">
          <cell r="I23" t="str">
            <v>APS</v>
          </cell>
          <cell r="K23" t="str">
            <v>Acquisto prodotti e schede</v>
          </cell>
          <cell r="BE23">
            <v>0</v>
          </cell>
        </row>
        <row r="24">
          <cell r="I24" t="str">
            <v>AH</v>
          </cell>
          <cell r="K24" t="str">
            <v xml:space="preserve">   Hardware</v>
          </cell>
          <cell r="L24" t="str">
            <v>Fornitori</v>
          </cell>
          <cell r="AC24">
            <v>15794.89036994108</v>
          </cell>
          <cell r="AE24">
            <v>15794.89036994108</v>
          </cell>
          <cell r="AF24">
            <v>0.44006715618915304</v>
          </cell>
          <cell r="AV24">
            <v>19600.027367268747</v>
          </cell>
          <cell r="AX24">
            <v>19600.027367268747</v>
          </cell>
          <cell r="AY24">
            <v>0.54608345501138822</v>
          </cell>
          <cell r="BE24">
            <v>0</v>
          </cell>
          <cell r="BF24" t="e">
            <v>#DIV/0!</v>
          </cell>
        </row>
        <row r="25">
          <cell r="I25" t="str">
            <v>AS</v>
          </cell>
          <cell r="K25" t="str">
            <v xml:space="preserve">   Software</v>
          </cell>
          <cell r="L25" t="str">
            <v>Intercompany</v>
          </cell>
          <cell r="AF25">
            <v>0</v>
          </cell>
          <cell r="AH25">
            <v>11693.501400560224</v>
          </cell>
          <cell r="AY25">
            <v>0</v>
          </cell>
          <cell r="BA25">
            <v>16107.460317460318</v>
          </cell>
          <cell r="BE25">
            <v>0</v>
          </cell>
        </row>
        <row r="26">
          <cell r="I26" t="str">
            <v>ASS</v>
          </cell>
          <cell r="K26" t="str">
            <v xml:space="preserve">   Schede e sistemi</v>
          </cell>
        </row>
        <row r="28">
          <cell r="I28" t="str">
            <v>VR</v>
          </cell>
          <cell r="K28" t="str">
            <v>Variazione scorte di magazzino</v>
          </cell>
        </row>
        <row r="29">
          <cell r="AE29">
            <v>0</v>
          </cell>
          <cell r="AF29">
            <v>0</v>
          </cell>
          <cell r="AX29">
            <v>0</v>
          </cell>
          <cell r="AY29">
            <v>0</v>
          </cell>
          <cell r="BE29">
            <v>0</v>
          </cell>
        </row>
        <row r="30">
          <cell r="K30" t="str">
            <v>Consumo prodotti e schede</v>
          </cell>
          <cell r="AE30">
            <v>0</v>
          </cell>
          <cell r="AF30">
            <v>0</v>
          </cell>
          <cell r="AX30">
            <v>0</v>
          </cell>
          <cell r="AY30">
            <v>0</v>
          </cell>
          <cell r="BE30">
            <v>0</v>
          </cell>
        </row>
        <row r="32">
          <cell r="I32" t="str">
            <v>AST</v>
          </cell>
          <cell r="K32" t="str">
            <v>Acquisto servizi tecnici</v>
          </cell>
          <cell r="AE32">
            <v>0</v>
          </cell>
          <cell r="AF32">
            <v>0</v>
          </cell>
          <cell r="AX32">
            <v>0</v>
          </cell>
          <cell r="AY32">
            <v>0</v>
          </cell>
          <cell r="BE32">
            <v>0</v>
          </cell>
        </row>
        <row r="33">
          <cell r="I33" t="str">
            <v>SIM</v>
          </cell>
          <cell r="K33" t="str">
            <v xml:space="preserve">   Servizi di installazione e manutenzione</v>
          </cell>
        </row>
        <row r="34">
          <cell r="I34" t="str">
            <v>STLC</v>
          </cell>
          <cell r="K34" t="str">
            <v xml:space="preserve">   Servizi di telecomunicazioni</v>
          </cell>
        </row>
        <row r="35">
          <cell r="I35" t="str">
            <v>STD</v>
          </cell>
          <cell r="K35" t="str">
            <v xml:space="preserve">   Servizi diversi</v>
          </cell>
        </row>
        <row r="37">
          <cell r="K37" t="str">
            <v>Acquisto servizi da Content Providers</v>
          </cell>
          <cell r="AE37">
            <v>0</v>
          </cell>
          <cell r="AF37">
            <v>0</v>
          </cell>
          <cell r="AX37">
            <v>0</v>
          </cell>
          <cell r="AY37">
            <v>0</v>
          </cell>
          <cell r="BE37">
            <v>0</v>
          </cell>
          <cell r="BF37" t="e">
            <v>#DIV/0!</v>
          </cell>
        </row>
        <row r="38">
          <cell r="K38" t="str">
            <v xml:space="preserve">   Rettifiche costi</v>
          </cell>
        </row>
        <row r="40">
          <cell r="I40" t="str">
            <v>RYS</v>
          </cell>
          <cell r="K40" t="str">
            <v>Royalties a Providers</v>
          </cell>
        </row>
        <row r="41">
          <cell r="I41" t="str">
            <v>RVBI</v>
          </cell>
          <cell r="K41" t="str">
            <v xml:space="preserve">   *per trasmissione dati - VBI</v>
          </cell>
        </row>
        <row r="42">
          <cell r="I42" t="str">
            <v>RCP</v>
          </cell>
          <cell r="K42" t="str">
            <v xml:space="preserve">   - canone di porta</v>
          </cell>
        </row>
        <row r="43">
          <cell r="I43" t="str">
            <v>RT</v>
          </cell>
          <cell r="K43" t="str">
            <v xml:space="preserve">   - traffico</v>
          </cell>
        </row>
        <row r="44">
          <cell r="I44" t="str">
            <v>RS</v>
          </cell>
          <cell r="K44" t="str">
            <v xml:space="preserve">   - royalties schede (Skyweb e Altre)</v>
          </cell>
        </row>
        <row r="45">
          <cell r="I45" t="str">
            <v>RSAT</v>
          </cell>
          <cell r="K45" t="str">
            <v xml:space="preserve">   *per trasmissione dati - SAT</v>
          </cell>
        </row>
        <row r="46">
          <cell r="I46" t="str">
            <v>RT</v>
          </cell>
          <cell r="K46" t="str">
            <v xml:space="preserve">   - traffico</v>
          </cell>
        </row>
        <row r="47">
          <cell r="K47" t="str">
            <v xml:space="preserve">   - royalties schede (Skyweb e Altre)</v>
          </cell>
        </row>
        <row r="48">
          <cell r="I48" t="str">
            <v>RS</v>
          </cell>
          <cell r="K48" t="str">
            <v xml:space="preserve">  *per servizi in abbonamento</v>
          </cell>
        </row>
        <row r="50">
          <cell r="I50" t="str">
            <v>IMC</v>
          </cell>
          <cell r="K50" t="str">
            <v>I° MARGINE DI CONTRIBUZIONE</v>
          </cell>
          <cell r="AC50">
            <v>0.24682735614540938</v>
          </cell>
          <cell r="AE50">
            <v>0.72441842659662614</v>
          </cell>
          <cell r="AH50">
            <v>0.64510178269430696</v>
          </cell>
          <cell r="AV50">
            <v>0.22997074778164858</v>
          </cell>
          <cell r="AX50">
            <v>0.83122193288047075</v>
          </cell>
          <cell r="BA50">
            <v>0.73161997299880754</v>
          </cell>
        </row>
        <row r="52">
          <cell r="K52" t="str">
            <v>COSTI TECNICI</v>
          </cell>
          <cell r="AE52">
            <v>0</v>
          </cell>
          <cell r="AF52">
            <v>0</v>
          </cell>
          <cell r="AX52">
            <v>0</v>
          </cell>
          <cell r="AY52">
            <v>0</v>
          </cell>
          <cell r="BE52">
            <v>0</v>
          </cell>
        </row>
        <row r="53">
          <cell r="I53" t="str">
            <v>PST</v>
          </cell>
          <cell r="K53" t="str">
            <v>Personale sviluppo sistemi</v>
          </cell>
        </row>
        <row r="54">
          <cell r="K54" t="str">
            <v xml:space="preserve">   Rimborsi spese</v>
          </cell>
        </row>
        <row r="55">
          <cell r="I55" t="str">
            <v>CT</v>
          </cell>
          <cell r="K55" t="str">
            <v>Consulenze tecniche</v>
          </cell>
        </row>
        <row r="56">
          <cell r="I56" t="str">
            <v>MP</v>
          </cell>
          <cell r="K56" t="str">
            <v>Materiali di consumo</v>
          </cell>
        </row>
        <row r="57">
          <cell r="I57" t="str">
            <v>SP</v>
          </cell>
          <cell r="K57" t="str">
            <v>Servizi tecnici</v>
          </cell>
        </row>
        <row r="58">
          <cell r="I58" t="str">
            <v>CC</v>
          </cell>
          <cell r="K58" t="str">
            <v>Rettifiche costi</v>
          </cell>
        </row>
        <row r="59">
          <cell r="I59" t="str">
            <v>AO</v>
          </cell>
          <cell r="K59" t="str">
            <v>Amm.ti inerenti la produzione</v>
          </cell>
        </row>
        <row r="61">
          <cell r="I61" t="str">
            <v>IMC</v>
          </cell>
          <cell r="K61" t="str">
            <v>MARGINE LORDO</v>
          </cell>
        </row>
        <row r="63">
          <cell r="K63" t="str">
            <v>COSTI COMMERCIALI</v>
          </cell>
        </row>
        <row r="64">
          <cell r="I64" t="str">
            <v>PC</v>
          </cell>
          <cell r="K64" t="str">
            <v>Personale</v>
          </cell>
        </row>
        <row r="65">
          <cell r="K65" t="str">
            <v xml:space="preserve">   Rimborsi spese</v>
          </cell>
        </row>
        <row r="66">
          <cell r="K66" t="str">
            <v>Rettifiche costi</v>
          </cell>
        </row>
        <row r="67">
          <cell r="I67" t="str">
            <v>CC</v>
          </cell>
          <cell r="K67" t="str">
            <v>Consulenze e collaborazioni comm.li</v>
          </cell>
        </row>
        <row r="68">
          <cell r="I68" t="str">
            <v>TV</v>
          </cell>
          <cell r="K68" t="str">
            <v>Trasporti su vendite</v>
          </cell>
        </row>
        <row r="69">
          <cell r="I69" t="str">
            <v>PV</v>
          </cell>
          <cell r="K69" t="str">
            <v>Provvigione di vendita</v>
          </cell>
        </row>
        <row r="70">
          <cell r="I70" t="str">
            <v>PP</v>
          </cell>
          <cell r="K70" t="str">
            <v>Pubblicità e propaganda</v>
          </cell>
        </row>
        <row r="72">
          <cell r="I72" t="str">
            <v>IMC</v>
          </cell>
          <cell r="K72" t="str">
            <v>MARGINE COMMERCIALE</v>
          </cell>
        </row>
        <row r="74">
          <cell r="I74" t="str">
            <v>SGA</v>
          </cell>
          <cell r="K74" t="str">
            <v>Spese generali e amm.ve</v>
          </cell>
        </row>
        <row r="75">
          <cell r="K75" t="str">
            <v>Personale</v>
          </cell>
          <cell r="AE75">
            <v>0</v>
          </cell>
          <cell r="AF75">
            <v>0</v>
          </cell>
          <cell r="AX75">
            <v>0</v>
          </cell>
          <cell r="AY75">
            <v>0</v>
          </cell>
          <cell r="BE75">
            <v>0</v>
          </cell>
          <cell r="BF75" t="e">
            <v>#DIV/0!</v>
          </cell>
          <cell r="BH75" t="str">
            <v>Incidenza consuntivata</v>
          </cell>
        </row>
        <row r="76">
          <cell r="K76" t="str">
            <v>Rettifiche costi</v>
          </cell>
        </row>
        <row r="77">
          <cell r="I77" t="str">
            <v>CC</v>
          </cell>
          <cell r="K77" t="str">
            <v>Consulenze e collaborazioni</v>
          </cell>
        </row>
        <row r="78">
          <cell r="I78" t="str">
            <v>OS</v>
          </cell>
          <cell r="K78" t="str">
            <v>Organi sociali</v>
          </cell>
        </row>
        <row r="79">
          <cell r="I79" t="str">
            <v>AS</v>
          </cell>
          <cell r="K79" t="str">
            <v xml:space="preserve">Assicurazioni </v>
          </cell>
        </row>
        <row r="80">
          <cell r="I80" t="str">
            <v>LN</v>
          </cell>
          <cell r="K80" t="str">
            <v>Affitti leasing e noleggi</v>
          </cell>
        </row>
        <row r="81">
          <cell r="I81" t="str">
            <v>MR</v>
          </cell>
          <cell r="K81" t="str">
            <v>Assistenza manutenzioni e ripar.</v>
          </cell>
        </row>
        <row r="82">
          <cell r="I82" t="str">
            <v>UT</v>
          </cell>
          <cell r="K82" t="str">
            <v>Utenze e conduzione immobili</v>
          </cell>
        </row>
        <row r="83">
          <cell r="I83" t="str">
            <v>MD</v>
          </cell>
          <cell r="K83" t="str">
            <v>Materiali diversi</v>
          </cell>
        </row>
        <row r="84">
          <cell r="I84" t="str">
            <v>VT</v>
          </cell>
          <cell r="K84" t="str">
            <v>Viaggi &amp; trasferte</v>
          </cell>
        </row>
        <row r="85">
          <cell r="I85" t="str">
            <v>OG</v>
          </cell>
          <cell r="K85" t="str">
            <v xml:space="preserve">Oneri diversi </v>
          </cell>
        </row>
        <row r="86">
          <cell r="I86" t="str">
            <v>AMG</v>
          </cell>
          <cell r="K86" t="str">
            <v>Ammortamenti generali</v>
          </cell>
        </row>
        <row r="88">
          <cell r="I88" t="str">
            <v>RO</v>
          </cell>
          <cell r="K88" t="str">
            <v>MARGINE OPERATIVO</v>
          </cell>
        </row>
        <row r="90">
          <cell r="I90" t="str">
            <v>GF</v>
          </cell>
          <cell r="K90" t="str">
            <v>Proventi e oneri finanziari</v>
          </cell>
        </row>
        <row r="92">
          <cell r="I92" t="str">
            <v>RAI</v>
          </cell>
          <cell r="K92" t="str">
            <v>RISULTATO PRE-IMPOSTE E COMPONENTI STRAORDINARI</v>
          </cell>
        </row>
        <row r="94">
          <cell r="I94" t="str">
            <v>GS</v>
          </cell>
          <cell r="K94" t="str">
            <v>Proventi e oneri straordinari</v>
          </cell>
        </row>
        <row r="95">
          <cell r="I95" t="str">
            <v>CC</v>
          </cell>
          <cell r="K95" t="str">
            <v>Costi capitalizzati</v>
          </cell>
        </row>
        <row r="97">
          <cell r="I97" t="str">
            <v>IM</v>
          </cell>
          <cell r="K97" t="str">
            <v>Imposte sul reddito</v>
          </cell>
        </row>
        <row r="99">
          <cell r="I99" t="str">
            <v>RN</v>
          </cell>
          <cell r="K99" t="str">
            <v>RISULTATO NETTO</v>
          </cell>
          <cell r="AC99" t="e">
            <v>#REF!</v>
          </cell>
          <cell r="AE99" t="e">
            <v>#REF!</v>
          </cell>
          <cell r="AF99" t="e">
            <v>#REF!</v>
          </cell>
          <cell r="AH99" t="e">
            <v>#REF!</v>
          </cell>
          <cell r="AV99" t="e">
            <v>#REF!</v>
          </cell>
          <cell r="AX99" t="e">
            <v>#REF!</v>
          </cell>
          <cell r="AY99" t="e">
            <v>#REF!</v>
          </cell>
          <cell r="BA99" t="e">
            <v>#REF!</v>
          </cell>
          <cell r="BE99">
            <v>0</v>
          </cell>
          <cell r="BF99" t="e">
            <v>#DIV/0!</v>
          </cell>
        </row>
        <row r="200">
          <cell r="K200">
            <v>0</v>
          </cell>
          <cell r="L200">
            <v>0</v>
          </cell>
        </row>
        <row r="203">
          <cell r="BK203" t="str">
            <v>Acquisto merci</v>
          </cell>
        </row>
        <row r="205">
          <cell r="BL205" t="str">
            <v>Fornitori</v>
          </cell>
          <cell r="BM205">
            <v>0</v>
          </cell>
          <cell r="BO205">
            <v>0</v>
          </cell>
          <cell r="BQ205">
            <v>0</v>
          </cell>
          <cell r="BS205">
            <v>0</v>
          </cell>
          <cell r="BU205">
            <v>0</v>
          </cell>
          <cell r="BW205">
            <v>0</v>
          </cell>
          <cell r="BY205">
            <v>0</v>
          </cell>
          <cell r="CA205">
            <v>0</v>
          </cell>
          <cell r="CC205">
            <v>0</v>
          </cell>
          <cell r="CE205">
            <v>0</v>
          </cell>
          <cell r="CG205">
            <v>0</v>
          </cell>
          <cell r="CI205">
            <v>0</v>
          </cell>
        </row>
        <row r="206">
          <cell r="BL206" t="str">
            <v>Materiali per il confezionamento</v>
          </cell>
          <cell r="BM206">
            <v>0</v>
          </cell>
          <cell r="BO206">
            <v>0</v>
          </cell>
          <cell r="BQ206">
            <v>0</v>
          </cell>
          <cell r="BS206">
            <v>0</v>
          </cell>
          <cell r="BU206">
            <v>0</v>
          </cell>
          <cell r="BW206">
            <v>0</v>
          </cell>
          <cell r="BY206">
            <v>0</v>
          </cell>
          <cell r="CA206">
            <v>0</v>
          </cell>
          <cell r="CC206">
            <v>0</v>
          </cell>
          <cell r="CE206">
            <v>0</v>
          </cell>
          <cell r="CG206">
            <v>0</v>
          </cell>
          <cell r="CI206">
            <v>0</v>
          </cell>
        </row>
        <row r="207">
          <cell r="BL207" t="str">
            <v>Obsolescenza magazzino</v>
          </cell>
          <cell r="BM207">
            <v>0</v>
          </cell>
          <cell r="BO207">
            <v>0</v>
          </cell>
          <cell r="BQ207">
            <v>0</v>
          </cell>
          <cell r="BS207">
            <v>0</v>
          </cell>
          <cell r="BU207">
            <v>0</v>
          </cell>
          <cell r="BW207">
            <v>0</v>
          </cell>
          <cell r="BY207">
            <v>0</v>
          </cell>
          <cell r="CA207">
            <v>0</v>
          </cell>
          <cell r="CC207">
            <v>0</v>
          </cell>
          <cell r="CE207">
            <v>0</v>
          </cell>
          <cell r="CG207">
            <v>0</v>
          </cell>
          <cell r="CI207">
            <v>0</v>
          </cell>
        </row>
        <row r="209">
          <cell r="BK209" t="str">
            <v>Costi commerciali</v>
          </cell>
        </row>
        <row r="211">
          <cell r="BL211" t="str">
            <v>Provvigioni e premi agenti</v>
          </cell>
          <cell r="BM211">
            <v>0</v>
          </cell>
          <cell r="BO211">
            <v>0</v>
          </cell>
          <cell r="BQ211">
            <v>0</v>
          </cell>
          <cell r="BS211">
            <v>0</v>
          </cell>
          <cell r="BU211">
            <v>0</v>
          </cell>
          <cell r="BW211">
            <v>0</v>
          </cell>
          <cell r="BY211">
            <v>0</v>
          </cell>
          <cell r="CA211">
            <v>0</v>
          </cell>
          <cell r="CC211">
            <v>0</v>
          </cell>
          <cell r="CE211">
            <v>0</v>
          </cell>
          <cell r="CG211">
            <v>0</v>
          </cell>
          <cell r="CI211">
            <v>0</v>
          </cell>
        </row>
        <row r="212">
          <cell r="BL212" t="str">
            <v xml:space="preserve">Premi a clienti </v>
          </cell>
          <cell r="BM212">
            <v>0</v>
          </cell>
          <cell r="BO212">
            <v>0</v>
          </cell>
          <cell r="BQ212">
            <v>0</v>
          </cell>
          <cell r="BS212">
            <v>0</v>
          </cell>
          <cell r="BU212">
            <v>0</v>
          </cell>
          <cell r="BW212">
            <v>0</v>
          </cell>
          <cell r="BY212">
            <v>0</v>
          </cell>
          <cell r="CA212">
            <v>0</v>
          </cell>
          <cell r="CC212">
            <v>0</v>
          </cell>
          <cell r="CE212">
            <v>0</v>
          </cell>
          <cell r="CG212">
            <v>0</v>
          </cell>
          <cell r="CI212">
            <v>0</v>
          </cell>
        </row>
        <row r="213">
          <cell r="BL213" t="str">
            <v>Media Word</v>
          </cell>
          <cell r="BM213">
            <v>0</v>
          </cell>
          <cell r="BO213">
            <v>0</v>
          </cell>
          <cell r="BQ213">
            <v>0</v>
          </cell>
          <cell r="BS213">
            <v>0</v>
          </cell>
          <cell r="BU213">
            <v>0</v>
          </cell>
          <cell r="BW213">
            <v>0</v>
          </cell>
          <cell r="BY213">
            <v>0</v>
          </cell>
          <cell r="CA213">
            <v>0</v>
          </cell>
          <cell r="CC213">
            <v>0</v>
          </cell>
          <cell r="CE213">
            <v>0</v>
          </cell>
          <cell r="CG213">
            <v>0</v>
          </cell>
          <cell r="CI213">
            <v>0</v>
          </cell>
        </row>
        <row r="214">
          <cell r="BL214" t="str">
            <v>Informazioni commerciali</v>
          </cell>
          <cell r="BM214">
            <v>0</v>
          </cell>
          <cell r="BO214">
            <v>0</v>
          </cell>
          <cell r="BQ214">
            <v>0</v>
          </cell>
          <cell r="BS214">
            <v>0</v>
          </cell>
          <cell r="BU214">
            <v>0</v>
          </cell>
          <cell r="BW214">
            <v>0</v>
          </cell>
          <cell r="BY214">
            <v>0</v>
          </cell>
          <cell r="CA214">
            <v>0</v>
          </cell>
          <cell r="CC214">
            <v>0</v>
          </cell>
          <cell r="CE214">
            <v>0</v>
          </cell>
          <cell r="CG214">
            <v>0</v>
          </cell>
          <cell r="CI214">
            <v>0</v>
          </cell>
        </row>
        <row r="215">
          <cell r="BL215" t="str">
            <v>Perdite su crediti</v>
          </cell>
          <cell r="BM215">
            <v>0</v>
          </cell>
          <cell r="BO215">
            <v>0</v>
          </cell>
          <cell r="BQ215">
            <v>0</v>
          </cell>
          <cell r="BS215">
            <v>0</v>
          </cell>
          <cell r="BU215">
            <v>0</v>
          </cell>
          <cell r="BW215">
            <v>0</v>
          </cell>
          <cell r="BY215">
            <v>0</v>
          </cell>
          <cell r="CA215">
            <v>0</v>
          </cell>
          <cell r="CC215">
            <v>0</v>
          </cell>
          <cell r="CE215">
            <v>0</v>
          </cell>
          <cell r="CG215">
            <v>0</v>
          </cell>
          <cell r="CI215">
            <v>0</v>
          </cell>
        </row>
        <row r="216">
          <cell r="BL216" t="str">
            <v>Trasporti sulle vendite</v>
          </cell>
          <cell r="BM216">
            <v>0</v>
          </cell>
          <cell r="BO216">
            <v>0</v>
          </cell>
          <cell r="BQ216">
            <v>0</v>
          </cell>
          <cell r="BS216">
            <v>0</v>
          </cell>
          <cell r="BU216">
            <v>0</v>
          </cell>
          <cell r="BW216">
            <v>0</v>
          </cell>
          <cell r="BY216">
            <v>0</v>
          </cell>
          <cell r="CA216">
            <v>0</v>
          </cell>
          <cell r="CC216">
            <v>0</v>
          </cell>
          <cell r="CE216">
            <v>0</v>
          </cell>
          <cell r="CG216">
            <v>0</v>
          </cell>
          <cell r="CI216">
            <v>0</v>
          </cell>
        </row>
        <row r="218">
          <cell r="BK218" t="str">
            <v>Oneri Finanziari</v>
          </cell>
        </row>
        <row r="220">
          <cell r="BL220" t="str">
            <v>Oneri Finanziari</v>
          </cell>
          <cell r="BM220">
            <v>0</v>
          </cell>
          <cell r="BO220">
            <v>0</v>
          </cell>
          <cell r="BQ220">
            <v>0</v>
          </cell>
          <cell r="BS220">
            <v>0</v>
          </cell>
          <cell r="BU220">
            <v>0</v>
          </cell>
          <cell r="BW220">
            <v>0</v>
          </cell>
          <cell r="BY220">
            <v>0</v>
          </cell>
          <cell r="CA220">
            <v>0</v>
          </cell>
          <cell r="CC220">
            <v>0</v>
          </cell>
          <cell r="CE220">
            <v>0</v>
          </cell>
          <cell r="CG220">
            <v>0</v>
          </cell>
          <cell r="CI220">
            <v>0</v>
          </cell>
        </row>
        <row r="222">
          <cell r="BJ222" t="str">
            <v>Costi Fissi</v>
          </cell>
        </row>
        <row r="224">
          <cell r="BK224" t="str">
            <v>Personale</v>
          </cell>
        </row>
        <row r="226">
          <cell r="BL226" t="str">
            <v>Commerciale</v>
          </cell>
          <cell r="BM226">
            <v>12</v>
          </cell>
          <cell r="BO226">
            <v>12</v>
          </cell>
          <cell r="BQ226">
            <v>12</v>
          </cell>
          <cell r="BS226">
            <v>12</v>
          </cell>
          <cell r="BU226">
            <v>12</v>
          </cell>
          <cell r="BW226">
            <v>12</v>
          </cell>
          <cell r="BY226">
            <v>12</v>
          </cell>
          <cell r="CA226">
            <v>12</v>
          </cell>
          <cell r="CC226">
            <v>12</v>
          </cell>
          <cell r="CE226">
            <v>12</v>
          </cell>
          <cell r="CG226">
            <v>12</v>
          </cell>
          <cell r="CI226">
            <v>12</v>
          </cell>
        </row>
        <row r="227">
          <cell r="BL227" t="str">
            <v>Logistica</v>
          </cell>
          <cell r="BM227">
            <v>12</v>
          </cell>
          <cell r="BO227">
            <v>12</v>
          </cell>
          <cell r="BQ227">
            <v>12</v>
          </cell>
          <cell r="BS227">
            <v>12</v>
          </cell>
          <cell r="BU227">
            <v>12</v>
          </cell>
          <cell r="BW227">
            <v>12</v>
          </cell>
          <cell r="BY227">
            <v>12</v>
          </cell>
          <cell r="CA227">
            <v>12</v>
          </cell>
          <cell r="CC227">
            <v>12</v>
          </cell>
          <cell r="CE227">
            <v>12</v>
          </cell>
          <cell r="CG227">
            <v>12</v>
          </cell>
          <cell r="CI227">
            <v>12</v>
          </cell>
        </row>
        <row r="228">
          <cell r="BL228" t="str">
            <v>Viaggi &amp; Trasferte</v>
          </cell>
          <cell r="BM228">
            <v>12</v>
          </cell>
          <cell r="BO228">
            <v>12</v>
          </cell>
          <cell r="BQ228">
            <v>12</v>
          </cell>
          <cell r="BS228">
            <v>12</v>
          </cell>
          <cell r="BU228">
            <v>12</v>
          </cell>
          <cell r="BW228">
            <v>12</v>
          </cell>
          <cell r="BY228">
            <v>12</v>
          </cell>
          <cell r="CA228">
            <v>12</v>
          </cell>
          <cell r="CC228">
            <v>12</v>
          </cell>
          <cell r="CE228">
            <v>12</v>
          </cell>
          <cell r="CG228">
            <v>12</v>
          </cell>
          <cell r="CI228">
            <v>12</v>
          </cell>
        </row>
        <row r="229">
          <cell r="BL229" t="str">
            <v>Spese di rappresentanza</v>
          </cell>
          <cell r="BM229">
            <v>12</v>
          </cell>
          <cell r="BO229">
            <v>12</v>
          </cell>
          <cell r="BQ229">
            <v>12</v>
          </cell>
          <cell r="BS229">
            <v>12</v>
          </cell>
          <cell r="BU229">
            <v>12</v>
          </cell>
          <cell r="BW229">
            <v>12</v>
          </cell>
          <cell r="BY229">
            <v>12</v>
          </cell>
          <cell r="CA229">
            <v>12</v>
          </cell>
          <cell r="CC229">
            <v>12</v>
          </cell>
          <cell r="CE229">
            <v>12</v>
          </cell>
          <cell r="CG229">
            <v>12</v>
          </cell>
          <cell r="CI229">
            <v>12</v>
          </cell>
        </row>
        <row r="231">
          <cell r="BK231" t="str">
            <v>Materiali promozionali</v>
          </cell>
        </row>
        <row r="233">
          <cell r="BL233" t="str">
            <v>Espositori</v>
          </cell>
          <cell r="BM233">
            <v>12</v>
          </cell>
          <cell r="BO233">
            <v>12</v>
          </cell>
          <cell r="BQ233">
            <v>12</v>
          </cell>
          <cell r="BS233">
            <v>12</v>
          </cell>
          <cell r="BU233">
            <v>12</v>
          </cell>
          <cell r="BW233">
            <v>12</v>
          </cell>
          <cell r="BY233">
            <v>12</v>
          </cell>
          <cell r="CA233">
            <v>12</v>
          </cell>
          <cell r="CC233">
            <v>12</v>
          </cell>
          <cell r="CE233">
            <v>12</v>
          </cell>
          <cell r="CG233">
            <v>12</v>
          </cell>
          <cell r="CI233">
            <v>12</v>
          </cell>
        </row>
        <row r="234">
          <cell r="BL234" t="str">
            <v>Cataloghi e Listini</v>
          </cell>
          <cell r="BM234">
            <v>12</v>
          </cell>
          <cell r="BO234">
            <v>12</v>
          </cell>
          <cell r="BQ234">
            <v>12</v>
          </cell>
          <cell r="BS234">
            <v>12</v>
          </cell>
          <cell r="BU234">
            <v>12</v>
          </cell>
          <cell r="BW234">
            <v>12</v>
          </cell>
          <cell r="BY234">
            <v>12</v>
          </cell>
          <cell r="CA234">
            <v>12</v>
          </cell>
          <cell r="CC234">
            <v>12</v>
          </cell>
          <cell r="CE234">
            <v>12</v>
          </cell>
          <cell r="CG234">
            <v>12</v>
          </cell>
          <cell r="CI234">
            <v>12</v>
          </cell>
        </row>
        <row r="235">
          <cell r="BL235" t="str">
            <v>Gadget e altri materiali</v>
          </cell>
          <cell r="BM235">
            <v>12</v>
          </cell>
          <cell r="BO235">
            <v>12</v>
          </cell>
          <cell r="BQ235">
            <v>12</v>
          </cell>
          <cell r="BS235">
            <v>12</v>
          </cell>
          <cell r="BU235">
            <v>12</v>
          </cell>
          <cell r="BW235">
            <v>12</v>
          </cell>
          <cell r="BY235">
            <v>12</v>
          </cell>
          <cell r="CA235">
            <v>12</v>
          </cell>
          <cell r="CC235">
            <v>12</v>
          </cell>
          <cell r="CE235">
            <v>12</v>
          </cell>
          <cell r="CG235">
            <v>12</v>
          </cell>
          <cell r="CI235">
            <v>12</v>
          </cell>
        </row>
        <row r="237">
          <cell r="BK237" t="str">
            <v>Marketing</v>
          </cell>
        </row>
        <row r="239">
          <cell r="BL239" t="str">
            <v>Marketing, Pubblicità &amp; Sponsor</v>
          </cell>
          <cell r="BM239">
            <v>12</v>
          </cell>
          <cell r="BO239">
            <v>12</v>
          </cell>
          <cell r="BQ239">
            <v>12</v>
          </cell>
          <cell r="BS239">
            <v>12</v>
          </cell>
          <cell r="BU239">
            <v>12</v>
          </cell>
          <cell r="BW239">
            <v>12</v>
          </cell>
          <cell r="BY239">
            <v>12</v>
          </cell>
          <cell r="CA239">
            <v>12</v>
          </cell>
          <cell r="CC239">
            <v>12</v>
          </cell>
          <cell r="CE239">
            <v>12</v>
          </cell>
          <cell r="CG239">
            <v>12</v>
          </cell>
          <cell r="CI239">
            <v>12</v>
          </cell>
        </row>
        <row r="240">
          <cell r="BL240" t="str">
            <v>Merchandisers e promoters</v>
          </cell>
          <cell r="BM240">
            <v>12</v>
          </cell>
          <cell r="BO240">
            <v>12</v>
          </cell>
          <cell r="BQ240">
            <v>12</v>
          </cell>
          <cell r="BS240">
            <v>12</v>
          </cell>
          <cell r="BU240">
            <v>12</v>
          </cell>
          <cell r="BW240">
            <v>12</v>
          </cell>
          <cell r="BY240">
            <v>12</v>
          </cell>
          <cell r="CA240">
            <v>12</v>
          </cell>
          <cell r="CC240">
            <v>12</v>
          </cell>
          <cell r="CE240">
            <v>12</v>
          </cell>
          <cell r="CG240">
            <v>12</v>
          </cell>
          <cell r="CI240">
            <v>12</v>
          </cell>
        </row>
        <row r="242">
          <cell r="BK242" t="str">
            <v>Costi di struttura</v>
          </cell>
        </row>
        <row r="244">
          <cell r="BL244" t="str">
            <v>Personale</v>
          </cell>
          <cell r="BM244">
            <v>12</v>
          </cell>
          <cell r="BO244">
            <v>12</v>
          </cell>
          <cell r="BQ244">
            <v>12</v>
          </cell>
          <cell r="BS244">
            <v>12</v>
          </cell>
          <cell r="BU244">
            <v>12</v>
          </cell>
          <cell r="BW244">
            <v>12</v>
          </cell>
          <cell r="BY244">
            <v>12</v>
          </cell>
          <cell r="CA244">
            <v>12</v>
          </cell>
          <cell r="CC244">
            <v>12</v>
          </cell>
          <cell r="CE244">
            <v>12</v>
          </cell>
          <cell r="CG244">
            <v>12</v>
          </cell>
          <cell r="CI244">
            <v>12</v>
          </cell>
        </row>
        <row r="245">
          <cell r="BL245" t="str">
            <v>Consulenze &amp; Collaborazioni</v>
          </cell>
          <cell r="BM245">
            <v>12</v>
          </cell>
          <cell r="BO245">
            <v>12</v>
          </cell>
          <cell r="BQ245">
            <v>12</v>
          </cell>
          <cell r="BS245">
            <v>12</v>
          </cell>
          <cell r="BU245">
            <v>12</v>
          </cell>
          <cell r="BW245">
            <v>12</v>
          </cell>
          <cell r="BY245">
            <v>12</v>
          </cell>
          <cell r="CA245">
            <v>12</v>
          </cell>
          <cell r="CC245">
            <v>12</v>
          </cell>
          <cell r="CE245">
            <v>12</v>
          </cell>
          <cell r="CG245">
            <v>12</v>
          </cell>
          <cell r="CI245">
            <v>12</v>
          </cell>
        </row>
        <row r="246">
          <cell r="BL246" t="str">
            <v>Organi Sociali</v>
          </cell>
          <cell r="BM246">
            <v>12</v>
          </cell>
          <cell r="BO246">
            <v>12</v>
          </cell>
          <cell r="BQ246">
            <v>12</v>
          </cell>
          <cell r="BS246">
            <v>12</v>
          </cell>
          <cell r="BU246">
            <v>12</v>
          </cell>
          <cell r="BW246">
            <v>12</v>
          </cell>
          <cell r="BY246">
            <v>12</v>
          </cell>
          <cell r="CA246">
            <v>12</v>
          </cell>
          <cell r="CC246">
            <v>12</v>
          </cell>
          <cell r="CE246">
            <v>12</v>
          </cell>
          <cell r="CG246">
            <v>12</v>
          </cell>
          <cell r="CI246">
            <v>12</v>
          </cell>
        </row>
        <row r="247">
          <cell r="BL247" t="str">
            <v>Affitti, leasing e noleggi</v>
          </cell>
          <cell r="BM247">
            <v>12</v>
          </cell>
          <cell r="BO247">
            <v>12</v>
          </cell>
          <cell r="BQ247">
            <v>12</v>
          </cell>
          <cell r="BS247">
            <v>12</v>
          </cell>
          <cell r="BU247">
            <v>12</v>
          </cell>
          <cell r="BW247">
            <v>12</v>
          </cell>
          <cell r="BY247">
            <v>12</v>
          </cell>
          <cell r="CA247">
            <v>12</v>
          </cell>
          <cell r="CC247">
            <v>12</v>
          </cell>
          <cell r="CE247">
            <v>12</v>
          </cell>
          <cell r="CG247">
            <v>12</v>
          </cell>
          <cell r="CI247">
            <v>12</v>
          </cell>
        </row>
        <row r="248">
          <cell r="BL248" t="str">
            <v>Assistenza manutenzioni /riparazioni</v>
          </cell>
          <cell r="BM248">
            <v>12</v>
          </cell>
          <cell r="BO248">
            <v>12</v>
          </cell>
          <cell r="BQ248">
            <v>12</v>
          </cell>
          <cell r="BS248">
            <v>12</v>
          </cell>
          <cell r="BU248">
            <v>12</v>
          </cell>
          <cell r="BW248">
            <v>12</v>
          </cell>
          <cell r="BY248">
            <v>12</v>
          </cell>
          <cell r="CA248">
            <v>12</v>
          </cell>
          <cell r="CC248">
            <v>12</v>
          </cell>
          <cell r="CE248">
            <v>12</v>
          </cell>
          <cell r="CG248">
            <v>12</v>
          </cell>
          <cell r="CI248">
            <v>12</v>
          </cell>
        </row>
        <row r="249">
          <cell r="BL249" t="str">
            <v>Assicurazioni</v>
          </cell>
          <cell r="BM249">
            <v>12</v>
          </cell>
          <cell r="BO249">
            <v>12</v>
          </cell>
          <cell r="BQ249">
            <v>12</v>
          </cell>
          <cell r="BS249">
            <v>12</v>
          </cell>
          <cell r="BU249">
            <v>12</v>
          </cell>
          <cell r="BW249">
            <v>12</v>
          </cell>
          <cell r="BY249">
            <v>12</v>
          </cell>
          <cell r="CA249">
            <v>12</v>
          </cell>
          <cell r="CC249">
            <v>12</v>
          </cell>
          <cell r="CE249">
            <v>12</v>
          </cell>
          <cell r="CG249">
            <v>12</v>
          </cell>
          <cell r="CI249">
            <v>12</v>
          </cell>
        </row>
        <row r="250">
          <cell r="BL250" t="str">
            <v>Utenze &amp; conduzione immobili</v>
          </cell>
          <cell r="BM250">
            <v>12</v>
          </cell>
          <cell r="BO250">
            <v>12</v>
          </cell>
          <cell r="BQ250">
            <v>12</v>
          </cell>
          <cell r="BS250">
            <v>12</v>
          </cell>
          <cell r="BU250">
            <v>12</v>
          </cell>
          <cell r="BW250">
            <v>12</v>
          </cell>
          <cell r="BY250">
            <v>12</v>
          </cell>
          <cell r="CA250">
            <v>12</v>
          </cell>
          <cell r="CC250">
            <v>12</v>
          </cell>
          <cell r="CE250">
            <v>12</v>
          </cell>
          <cell r="CG250">
            <v>12</v>
          </cell>
          <cell r="CI250">
            <v>12</v>
          </cell>
        </row>
        <row r="251">
          <cell r="BL251" t="str">
            <v>Acquisto materiali diversi</v>
          </cell>
          <cell r="BM251">
            <v>12</v>
          </cell>
          <cell r="BO251">
            <v>12</v>
          </cell>
          <cell r="BQ251">
            <v>12</v>
          </cell>
          <cell r="BS251">
            <v>12</v>
          </cell>
          <cell r="BU251">
            <v>12</v>
          </cell>
          <cell r="BW251">
            <v>12</v>
          </cell>
          <cell r="BY251">
            <v>12</v>
          </cell>
          <cell r="CA251">
            <v>12</v>
          </cell>
          <cell r="CC251">
            <v>12</v>
          </cell>
          <cell r="CE251">
            <v>12</v>
          </cell>
          <cell r="CG251">
            <v>12</v>
          </cell>
          <cell r="CI251">
            <v>12</v>
          </cell>
        </row>
        <row r="252">
          <cell r="BL252" t="str">
            <v>Oneri diversi di gestione</v>
          </cell>
          <cell r="BM252">
            <v>12</v>
          </cell>
          <cell r="BO252">
            <v>12</v>
          </cell>
          <cell r="BQ252">
            <v>12</v>
          </cell>
          <cell r="BS252">
            <v>12</v>
          </cell>
          <cell r="BU252">
            <v>12</v>
          </cell>
          <cell r="BW252">
            <v>12</v>
          </cell>
          <cell r="BY252">
            <v>12</v>
          </cell>
          <cell r="CA252">
            <v>12</v>
          </cell>
          <cell r="CC252">
            <v>12</v>
          </cell>
          <cell r="CE252">
            <v>12</v>
          </cell>
          <cell r="CG252">
            <v>12</v>
          </cell>
          <cell r="CI252">
            <v>12</v>
          </cell>
        </row>
        <row r="253">
          <cell r="BL253" t="str">
            <v>Ammortamenti beni materiali</v>
          </cell>
          <cell r="BM253">
            <v>12</v>
          </cell>
          <cell r="BO253">
            <v>12</v>
          </cell>
          <cell r="BQ253">
            <v>12</v>
          </cell>
          <cell r="BS253">
            <v>12</v>
          </cell>
          <cell r="BU253">
            <v>12</v>
          </cell>
          <cell r="BW253">
            <v>12</v>
          </cell>
          <cell r="BY253">
            <v>12</v>
          </cell>
          <cell r="CA253">
            <v>12</v>
          </cell>
          <cell r="CC253">
            <v>12</v>
          </cell>
          <cell r="CE253">
            <v>12</v>
          </cell>
          <cell r="CG253">
            <v>12</v>
          </cell>
          <cell r="CI253">
            <v>12</v>
          </cell>
        </row>
        <row r="254">
          <cell r="BL254" t="str">
            <v>Ammortamenti oneri pluriennali</v>
          </cell>
          <cell r="BM254">
            <v>12</v>
          </cell>
          <cell r="BO254">
            <v>12</v>
          </cell>
          <cell r="BQ254">
            <v>12</v>
          </cell>
          <cell r="BS254">
            <v>12</v>
          </cell>
          <cell r="BU254">
            <v>12</v>
          </cell>
          <cell r="BW254">
            <v>12</v>
          </cell>
          <cell r="BY254">
            <v>12</v>
          </cell>
          <cell r="CA254">
            <v>12</v>
          </cell>
          <cell r="CC254">
            <v>12</v>
          </cell>
          <cell r="CE254">
            <v>12</v>
          </cell>
          <cell r="CG254">
            <v>12</v>
          </cell>
          <cell r="CI254">
            <v>12</v>
          </cell>
        </row>
        <row r="255">
          <cell r="BL255" t="str">
            <v>Altri costi</v>
          </cell>
          <cell r="BM255">
            <v>12</v>
          </cell>
          <cell r="BO255">
            <v>12</v>
          </cell>
          <cell r="BQ255">
            <v>12</v>
          </cell>
          <cell r="BS255">
            <v>12</v>
          </cell>
          <cell r="BU255">
            <v>12</v>
          </cell>
          <cell r="BW255">
            <v>12</v>
          </cell>
          <cell r="BY255">
            <v>12</v>
          </cell>
          <cell r="CA255">
            <v>12</v>
          </cell>
          <cell r="CC255">
            <v>12</v>
          </cell>
          <cell r="CE255">
            <v>12</v>
          </cell>
          <cell r="CG255">
            <v>12</v>
          </cell>
          <cell r="CI255">
            <v>12</v>
          </cell>
        </row>
        <row r="266">
          <cell r="CV266" t="str">
            <v>CODICE</v>
          </cell>
          <cell r="CX266" t="str">
            <v>DESCRIZIONE</v>
          </cell>
          <cell r="DG266" t="str">
            <v>1 9 9 9</v>
          </cell>
          <cell r="DP266" t="str">
            <v>BUDGET - Ipotesi Minus</v>
          </cell>
          <cell r="EC266" t="str">
            <v>PERIODO</v>
          </cell>
        </row>
        <row r="267">
          <cell r="DG267" t="str">
            <v>FORECAST '98</v>
          </cell>
          <cell r="EC267" t="str">
            <v>I° Trimestre</v>
          </cell>
          <cell r="EI267" t="str">
            <v>II° Trimestre</v>
          </cell>
          <cell r="EO267" t="str">
            <v>III° Trimestre</v>
          </cell>
          <cell r="EU267" t="str">
            <v>IV° Trimestre</v>
          </cell>
          <cell r="FA267" t="str">
            <v>TOTALE</v>
          </cell>
        </row>
        <row r="268">
          <cell r="DG268" t="str">
            <v>A&amp;C</v>
          </cell>
          <cell r="DI268" t="str">
            <v>TOTALE</v>
          </cell>
          <cell r="DL268" t="str">
            <v>UNI</v>
          </cell>
          <cell r="DP268" t="str">
            <v>A&amp;C</v>
          </cell>
          <cell r="DR268" t="str">
            <v>TOTALE</v>
          </cell>
          <cell r="DU268" t="str">
            <v>UNI</v>
          </cell>
          <cell r="EC268" t="str">
            <v>Gennaio</v>
          </cell>
          <cell r="EE268" t="str">
            <v>Febbraio</v>
          </cell>
          <cell r="EG268" t="str">
            <v>Marzo</v>
          </cell>
          <cell r="EI268" t="str">
            <v>Aprile</v>
          </cell>
          <cell r="EK268" t="str">
            <v>Maggio</v>
          </cell>
          <cell r="EM268" t="str">
            <v>Giugno</v>
          </cell>
          <cell r="EO268" t="str">
            <v>Luglio</v>
          </cell>
          <cell r="EQ268" t="str">
            <v>Agosto</v>
          </cell>
          <cell r="ES268" t="str">
            <v>Settembre</v>
          </cell>
          <cell r="EU268" t="str">
            <v>Ottobre</v>
          </cell>
          <cell r="EW268" t="str">
            <v>Novembre</v>
          </cell>
          <cell r="EY268" t="str">
            <v>Dicembre</v>
          </cell>
        </row>
        <row r="270">
          <cell r="DI270" t="str">
            <v>.000</v>
          </cell>
          <cell r="DJ270" t="str">
            <v>%</v>
          </cell>
          <cell r="DR270" t="str">
            <v>.000</v>
          </cell>
          <cell r="DS270" t="str">
            <v>%</v>
          </cell>
          <cell r="EC270" t="str">
            <v>.000</v>
          </cell>
          <cell r="ED270" t="str">
            <v>%</v>
          </cell>
          <cell r="EE270" t="str">
            <v>.000</v>
          </cell>
          <cell r="EF270" t="str">
            <v>%</v>
          </cell>
          <cell r="EG270" t="str">
            <v>.000</v>
          </cell>
          <cell r="EH270" t="str">
            <v>%</v>
          </cell>
          <cell r="EI270" t="str">
            <v>.000</v>
          </cell>
          <cell r="EJ270" t="str">
            <v>%</v>
          </cell>
          <cell r="EK270" t="str">
            <v>.000</v>
          </cell>
          <cell r="EL270" t="str">
            <v>%</v>
          </cell>
          <cell r="EM270" t="str">
            <v>.000</v>
          </cell>
          <cell r="EN270" t="str">
            <v>%</v>
          </cell>
          <cell r="EO270" t="str">
            <v>.000</v>
          </cell>
          <cell r="EP270" t="str">
            <v>%</v>
          </cell>
          <cell r="EQ270" t="str">
            <v>.000</v>
          </cell>
          <cell r="ER270" t="str">
            <v>%</v>
          </cell>
          <cell r="ES270" t="str">
            <v>.000</v>
          </cell>
          <cell r="ET270" t="str">
            <v>%</v>
          </cell>
          <cell r="EU270" t="str">
            <v>.000</v>
          </cell>
          <cell r="EV270" t="str">
            <v>%</v>
          </cell>
          <cell r="EW270" t="str">
            <v>.000</v>
          </cell>
          <cell r="EX270" t="str">
            <v>%</v>
          </cell>
          <cell r="EY270" t="str">
            <v>.000</v>
          </cell>
          <cell r="EZ270" t="str">
            <v>%</v>
          </cell>
          <cell r="FA270" t="str">
            <v>.000</v>
          </cell>
          <cell r="FB270" t="str">
            <v>%</v>
          </cell>
        </row>
        <row r="272">
          <cell r="CV272" t="str">
            <v>R</v>
          </cell>
          <cell r="CX272" t="str">
            <v xml:space="preserve">Ricavi di Vendita </v>
          </cell>
          <cell r="DP272">
            <v>8000</v>
          </cell>
          <cell r="DR272">
            <v>27237</v>
          </cell>
          <cell r="DS272">
            <v>1</v>
          </cell>
          <cell r="DU272">
            <v>19237</v>
          </cell>
          <cell r="EC272" t="e">
            <v>#REF!</v>
          </cell>
          <cell r="ED272">
            <v>1</v>
          </cell>
          <cell r="EE272" t="e">
            <v>#REF!</v>
          </cell>
          <cell r="EF272">
            <v>1</v>
          </cell>
          <cell r="EG272" t="e">
            <v>#REF!</v>
          </cell>
          <cell r="EH272">
            <v>1</v>
          </cell>
          <cell r="EI272" t="e">
            <v>#REF!</v>
          </cell>
          <cell r="EJ272">
            <v>1</v>
          </cell>
          <cell r="EK272" t="e">
            <v>#REF!</v>
          </cell>
          <cell r="EL272">
            <v>1</v>
          </cell>
          <cell r="EM272" t="e">
            <v>#REF!</v>
          </cell>
          <cell r="EN272">
            <v>1</v>
          </cell>
          <cell r="EO272" t="e">
            <v>#REF!</v>
          </cell>
          <cell r="EP272">
            <v>1</v>
          </cell>
          <cell r="EQ272" t="e">
            <v>#REF!</v>
          </cell>
          <cell r="ER272">
            <v>1</v>
          </cell>
          <cell r="ES272" t="e">
            <v>#REF!</v>
          </cell>
          <cell r="ET272">
            <v>1</v>
          </cell>
          <cell r="EU272" t="e">
            <v>#REF!</v>
          </cell>
          <cell r="EV272">
            <v>1</v>
          </cell>
          <cell r="EW272" t="e">
            <v>#REF!</v>
          </cell>
          <cell r="EX272">
            <v>1</v>
          </cell>
          <cell r="EY272" t="e">
            <v>#REF!</v>
          </cell>
          <cell r="EZ272">
            <v>1</v>
          </cell>
          <cell r="FA272" t="e">
            <v>#REF!</v>
          </cell>
          <cell r="FB272">
            <v>1</v>
          </cell>
        </row>
        <row r="273">
          <cell r="CV273" t="str">
            <v>R1</v>
          </cell>
          <cell r="CY273" t="str">
            <v>Italia</v>
          </cell>
          <cell r="DP273">
            <v>8000</v>
          </cell>
          <cell r="DU273">
            <v>18200</v>
          </cell>
          <cell r="EC273" t="e">
            <v>#REF!</v>
          </cell>
          <cell r="ED273" t="e">
            <v>#REF!</v>
          </cell>
          <cell r="EE273" t="e">
            <v>#REF!</v>
          </cell>
          <cell r="EF273" t="e">
            <v>#REF!</v>
          </cell>
          <cell r="EG273" t="e">
            <v>#REF!</v>
          </cell>
          <cell r="EH273" t="e">
            <v>#REF!</v>
          </cell>
          <cell r="EI273" t="e">
            <v>#REF!</v>
          </cell>
          <cell r="EJ273" t="e">
            <v>#REF!</v>
          </cell>
          <cell r="EK273" t="e">
            <v>#REF!</v>
          </cell>
          <cell r="EL273" t="e">
            <v>#REF!</v>
          </cell>
          <cell r="EM273" t="e">
            <v>#REF!</v>
          </cell>
          <cell r="EN273" t="e">
            <v>#REF!</v>
          </cell>
          <cell r="EO273" t="e">
            <v>#REF!</v>
          </cell>
          <cell r="EP273" t="e">
            <v>#REF!</v>
          </cell>
          <cell r="EQ273" t="e">
            <v>#REF!</v>
          </cell>
          <cell r="ER273" t="e">
            <v>#REF!</v>
          </cell>
          <cell r="ES273" t="e">
            <v>#REF!</v>
          </cell>
          <cell r="ET273" t="e">
            <v>#REF!</v>
          </cell>
          <cell r="EU273" t="e">
            <v>#REF!</v>
          </cell>
          <cell r="EV273" t="e">
            <v>#REF!</v>
          </cell>
          <cell r="EW273" t="e">
            <v>#REF!</v>
          </cell>
          <cell r="EX273" t="e">
            <v>#REF!</v>
          </cell>
          <cell r="EY273" t="e">
            <v>#REF!</v>
          </cell>
          <cell r="EZ273" t="e">
            <v>#REF!</v>
          </cell>
          <cell r="FA273" t="e">
            <v>#REF!</v>
          </cell>
          <cell r="FB273" t="e">
            <v>#REF!</v>
          </cell>
        </row>
        <row r="274">
          <cell r="CV274" t="str">
            <v>R2</v>
          </cell>
          <cell r="CY274" t="str">
            <v>Estero</v>
          </cell>
          <cell r="DU274">
            <v>1037</v>
          </cell>
          <cell r="EC274" t="e">
            <v>#REF!</v>
          </cell>
          <cell r="ED274" t="e">
            <v>#REF!</v>
          </cell>
          <cell r="EE274" t="e">
            <v>#REF!</v>
          </cell>
          <cell r="EF274" t="e">
            <v>#REF!</v>
          </cell>
          <cell r="EG274" t="e">
            <v>#REF!</v>
          </cell>
          <cell r="EH274" t="e">
            <v>#REF!</v>
          </cell>
          <cell r="EI274" t="e">
            <v>#REF!</v>
          </cell>
          <cell r="EJ274" t="e">
            <v>#REF!</v>
          </cell>
          <cell r="EK274" t="e">
            <v>#REF!</v>
          </cell>
          <cell r="EL274" t="e">
            <v>#REF!</v>
          </cell>
          <cell r="EM274" t="e">
            <v>#REF!</v>
          </cell>
          <cell r="EN274" t="e">
            <v>#REF!</v>
          </cell>
          <cell r="EO274" t="e">
            <v>#REF!</v>
          </cell>
          <cell r="EP274" t="e">
            <v>#REF!</v>
          </cell>
          <cell r="EQ274" t="e">
            <v>#REF!</v>
          </cell>
          <cell r="ER274" t="e">
            <v>#REF!</v>
          </cell>
          <cell r="ES274" t="e">
            <v>#REF!</v>
          </cell>
          <cell r="ET274" t="e">
            <v>#REF!</v>
          </cell>
          <cell r="EU274" t="e">
            <v>#REF!</v>
          </cell>
          <cell r="EV274" t="e">
            <v>#REF!</v>
          </cell>
          <cell r="EW274" t="e">
            <v>#REF!</v>
          </cell>
          <cell r="EX274" t="e">
            <v>#REF!</v>
          </cell>
          <cell r="EY274" t="e">
            <v>#REF!</v>
          </cell>
          <cell r="EZ274" t="e">
            <v>#REF!</v>
          </cell>
          <cell r="FA274" t="e">
            <v>#REF!</v>
          </cell>
          <cell r="FB274" t="e">
            <v>#REF!</v>
          </cell>
        </row>
        <row r="275">
          <cell r="CV275" t="str">
            <v>R3</v>
          </cell>
          <cell r="CY275" t="str">
            <v>Intercompany</v>
          </cell>
          <cell r="DP275">
            <v>0</v>
          </cell>
        </row>
        <row r="277">
          <cell r="CV277" t="str">
            <v>R4</v>
          </cell>
          <cell r="CX277" t="str">
            <v>Rettifiche di ricavi</v>
          </cell>
        </row>
        <row r="279">
          <cell r="CV279" t="str">
            <v>RN</v>
          </cell>
          <cell r="CX279" t="str">
            <v>TOTALE RICAVI NETTI</v>
          </cell>
          <cell r="CY279" t="e">
            <v>#REF!</v>
          </cell>
          <cell r="DP279">
            <v>8000</v>
          </cell>
          <cell r="DR279">
            <v>27237</v>
          </cell>
          <cell r="DS279">
            <v>1</v>
          </cell>
          <cell r="DU279">
            <v>19237</v>
          </cell>
          <cell r="EC279" t="e">
            <v>#REF!</v>
          </cell>
          <cell r="ED279" t="e">
            <v>#REF!</v>
          </cell>
          <cell r="EE279" t="e">
            <v>#REF!</v>
          </cell>
          <cell r="EF279" t="e">
            <v>#REF!</v>
          </cell>
          <cell r="EG279" t="e">
            <v>#REF!</v>
          </cell>
          <cell r="EH279" t="e">
            <v>#REF!</v>
          </cell>
          <cell r="EI279" t="e">
            <v>#REF!</v>
          </cell>
          <cell r="EJ279" t="e">
            <v>#REF!</v>
          </cell>
          <cell r="EK279" t="e">
            <v>#REF!</v>
          </cell>
          <cell r="EL279" t="e">
            <v>#REF!</v>
          </cell>
          <cell r="EM279" t="e">
            <v>#REF!</v>
          </cell>
          <cell r="EN279" t="e">
            <v>#REF!</v>
          </cell>
          <cell r="EO279" t="e">
            <v>#REF!</v>
          </cell>
          <cell r="EP279" t="e">
            <v>#REF!</v>
          </cell>
          <cell r="EQ279" t="e">
            <v>#REF!</v>
          </cell>
          <cell r="ER279" t="e">
            <v>#REF!</v>
          </cell>
          <cell r="ES279" t="e">
            <v>#REF!</v>
          </cell>
          <cell r="ET279" t="e">
            <v>#REF!</v>
          </cell>
          <cell r="EU279" t="e">
            <v>#REF!</v>
          </cell>
          <cell r="EV279" t="e">
            <v>#REF!</v>
          </cell>
          <cell r="EW279" t="e">
            <v>#REF!</v>
          </cell>
          <cell r="EX279" t="e">
            <v>#REF!</v>
          </cell>
          <cell r="EY279" t="e">
            <v>#REF!</v>
          </cell>
          <cell r="EZ279" t="e">
            <v>#REF!</v>
          </cell>
          <cell r="FA279" t="e">
            <v>#REF!</v>
          </cell>
          <cell r="FB279" t="e">
            <v>#REF!</v>
          </cell>
        </row>
        <row r="281">
          <cell r="CV281" t="str">
            <v>CV</v>
          </cell>
          <cell r="CX281" t="str">
            <v>COSTO DEL VENDUTO</v>
          </cell>
          <cell r="DP281">
            <v>0</v>
          </cell>
          <cell r="DR281">
            <v>0</v>
          </cell>
          <cell r="DS281">
            <v>0</v>
          </cell>
          <cell r="DU281">
            <v>0</v>
          </cell>
          <cell r="EC281" t="e">
            <v>#REF!</v>
          </cell>
          <cell r="ED281" t="e">
            <v>#REF!</v>
          </cell>
          <cell r="EE281" t="e">
            <v>#REF!</v>
          </cell>
          <cell r="EF281" t="e">
            <v>#REF!</v>
          </cell>
          <cell r="EG281" t="e">
            <v>#REF!</v>
          </cell>
          <cell r="EH281" t="e">
            <v>#REF!</v>
          </cell>
          <cell r="EI281" t="e">
            <v>#REF!</v>
          </cell>
          <cell r="EJ281" t="e">
            <v>#REF!</v>
          </cell>
          <cell r="EK281" t="e">
            <v>#REF!</v>
          </cell>
          <cell r="EL281" t="e">
            <v>#REF!</v>
          </cell>
          <cell r="EM281" t="e">
            <v>#REF!</v>
          </cell>
          <cell r="EN281" t="e">
            <v>#REF!</v>
          </cell>
          <cell r="EO281" t="e">
            <v>#REF!</v>
          </cell>
          <cell r="EP281" t="e">
            <v>#REF!</v>
          </cell>
          <cell r="EQ281" t="e">
            <v>#REF!</v>
          </cell>
          <cell r="ER281" t="e">
            <v>#REF!</v>
          </cell>
          <cell r="ES281" t="e">
            <v>#REF!</v>
          </cell>
          <cell r="ET281" t="e">
            <v>#REF!</v>
          </cell>
          <cell r="EU281" t="e">
            <v>#REF!</v>
          </cell>
          <cell r="EV281" t="e">
            <v>#REF!</v>
          </cell>
          <cell r="EW281" t="e">
            <v>#REF!</v>
          </cell>
          <cell r="EX281" t="e">
            <v>#REF!</v>
          </cell>
          <cell r="EY281" t="e">
            <v>#REF!</v>
          </cell>
          <cell r="EZ281" t="e">
            <v>#REF!</v>
          </cell>
          <cell r="FA281" t="e">
            <v>#REF!</v>
          </cell>
          <cell r="FB281" t="e">
            <v>#REF!</v>
          </cell>
        </row>
        <row r="283">
          <cell r="CX283" t="str">
            <v>Acquisti merci</v>
          </cell>
        </row>
        <row r="284">
          <cell r="CV284" t="str">
            <v>CV1</v>
          </cell>
          <cell r="CY284" t="str">
            <v>Fornitori</v>
          </cell>
          <cell r="DP284">
            <v>0</v>
          </cell>
          <cell r="DR284">
            <v>0</v>
          </cell>
          <cell r="DS284">
            <v>0</v>
          </cell>
          <cell r="EC284" t="e">
            <v>#REF!</v>
          </cell>
          <cell r="ED284" t="e">
            <v>#REF!</v>
          </cell>
          <cell r="EE284" t="e">
            <v>#REF!</v>
          </cell>
          <cell r="EF284" t="e">
            <v>#REF!</v>
          </cell>
          <cell r="EG284" t="e">
            <v>#REF!</v>
          </cell>
          <cell r="EH284" t="e">
            <v>#REF!</v>
          </cell>
          <cell r="EI284" t="e">
            <v>#REF!</v>
          </cell>
          <cell r="EJ284" t="e">
            <v>#REF!</v>
          </cell>
          <cell r="EK284" t="e">
            <v>#REF!</v>
          </cell>
          <cell r="EL284" t="e">
            <v>#REF!</v>
          </cell>
          <cell r="EM284" t="e">
            <v>#REF!</v>
          </cell>
          <cell r="EN284" t="e">
            <v>#REF!</v>
          </cell>
          <cell r="EO284" t="e">
            <v>#REF!</v>
          </cell>
          <cell r="EP284" t="e">
            <v>#REF!</v>
          </cell>
          <cell r="EQ284" t="e">
            <v>#REF!</v>
          </cell>
          <cell r="ER284" t="e">
            <v>#REF!</v>
          </cell>
          <cell r="ES284" t="e">
            <v>#REF!</v>
          </cell>
          <cell r="ET284" t="e">
            <v>#REF!</v>
          </cell>
          <cell r="EU284" t="e">
            <v>#REF!</v>
          </cell>
          <cell r="EV284" t="e">
            <v>#REF!</v>
          </cell>
          <cell r="EW284" t="e">
            <v>#REF!</v>
          </cell>
          <cell r="EX284" t="e">
            <v>#REF!</v>
          </cell>
          <cell r="EY284" t="e">
            <v>#REF!</v>
          </cell>
          <cell r="EZ284" t="e">
            <v>#REF!</v>
          </cell>
          <cell r="FA284" t="e">
            <v>#REF!</v>
          </cell>
          <cell r="FB284" t="e">
            <v>#REF!</v>
          </cell>
        </row>
        <row r="285">
          <cell r="CV285" t="str">
            <v>CV2</v>
          </cell>
          <cell r="CY285" t="str">
            <v>Intercompany</v>
          </cell>
          <cell r="DS285">
            <v>0</v>
          </cell>
          <cell r="DU285">
            <v>0</v>
          </cell>
          <cell r="ED285" t="e">
            <v>#DIV/0!</v>
          </cell>
          <cell r="EF285" t="e">
            <v>#DIV/0!</v>
          </cell>
          <cell r="EH285" t="e">
            <v>#DIV/0!</v>
          </cell>
          <cell r="EJ285" t="e">
            <v>#DIV/0!</v>
          </cell>
          <cell r="EL285" t="e">
            <v>#DIV/0!</v>
          </cell>
          <cell r="EN285" t="e">
            <v>#DIV/0!</v>
          </cell>
          <cell r="EP285" t="e">
            <v>#DIV/0!</v>
          </cell>
          <cell r="ER285" t="e">
            <v>#DIV/0!</v>
          </cell>
          <cell r="ET285" t="e">
            <v>#DIV/0!</v>
          </cell>
          <cell r="EV285" t="e">
            <v>#DIV/0!</v>
          </cell>
          <cell r="EX285" t="e">
            <v>#DIV/0!</v>
          </cell>
          <cell r="EZ285" t="e">
            <v>#DIV/0!</v>
          </cell>
          <cell r="FB285" t="e">
            <v>#DIV/0!</v>
          </cell>
        </row>
        <row r="286">
          <cell r="CV286" t="str">
            <v>CV3</v>
          </cell>
          <cell r="CX286" t="str">
            <v>Rettifiche su acquisti</v>
          </cell>
          <cell r="DR286">
            <v>0</v>
          </cell>
          <cell r="DS286">
            <v>0</v>
          </cell>
          <cell r="ED286" t="e">
            <v>#DIV/0!</v>
          </cell>
          <cell r="EF286" t="e">
            <v>#DIV/0!</v>
          </cell>
          <cell r="EH286" t="e">
            <v>#DIV/0!</v>
          </cell>
          <cell r="EJ286" t="e">
            <v>#DIV/0!</v>
          </cell>
          <cell r="EL286" t="e">
            <v>#DIV/0!</v>
          </cell>
          <cell r="EN286" t="e">
            <v>#DIV/0!</v>
          </cell>
          <cell r="EP286" t="e">
            <v>#DIV/0!</v>
          </cell>
          <cell r="ER286" t="e">
            <v>#DIV/0!</v>
          </cell>
          <cell r="ET286" t="e">
            <v>#DIV/0!</v>
          </cell>
          <cell r="EV286" t="e">
            <v>#DIV/0!</v>
          </cell>
          <cell r="EX286" t="e">
            <v>#DIV/0!</v>
          </cell>
          <cell r="EZ286" t="e">
            <v>#DIV/0!</v>
          </cell>
          <cell r="FB286" t="e">
            <v>#DIV/0!</v>
          </cell>
        </row>
        <row r="287">
          <cell r="CV287" t="str">
            <v>CV4</v>
          </cell>
          <cell r="CX287" t="str">
            <v>Trasporti, noli ed oneri doganali</v>
          </cell>
          <cell r="DR287">
            <v>0</v>
          </cell>
          <cell r="DS287">
            <v>0</v>
          </cell>
          <cell r="ED287" t="e">
            <v>#DIV/0!</v>
          </cell>
          <cell r="EF287" t="e">
            <v>#DIV/0!</v>
          </cell>
          <cell r="EH287" t="e">
            <v>#DIV/0!</v>
          </cell>
          <cell r="EJ287" t="e">
            <v>#DIV/0!</v>
          </cell>
          <cell r="EL287" t="e">
            <v>#DIV/0!</v>
          </cell>
          <cell r="EN287" t="e">
            <v>#DIV/0!</v>
          </cell>
          <cell r="EP287" t="e">
            <v>#DIV/0!</v>
          </cell>
          <cell r="ER287" t="e">
            <v>#DIV/0!</v>
          </cell>
          <cell r="ET287" t="e">
            <v>#DIV/0!</v>
          </cell>
          <cell r="EV287" t="e">
            <v>#DIV/0!</v>
          </cell>
          <cell r="EX287" t="e">
            <v>#DIV/0!</v>
          </cell>
          <cell r="EZ287" t="e">
            <v>#DIV/0!</v>
          </cell>
          <cell r="FB287" t="e">
            <v>#DIV/0!</v>
          </cell>
        </row>
        <row r="289">
          <cell r="CV289" t="str">
            <v>CV5</v>
          </cell>
          <cell r="CX289" t="str">
            <v>Variazione magazzino prodotti</v>
          </cell>
          <cell r="DR289">
            <v>0</v>
          </cell>
          <cell r="DS289">
            <v>0</v>
          </cell>
        </row>
        <row r="291">
          <cell r="CV291" t="str">
            <v>CV6</v>
          </cell>
          <cell r="CX291" t="str">
            <v>Obsolescenza magazzino</v>
          </cell>
          <cell r="DR291">
            <v>0</v>
          </cell>
          <cell r="DS291">
            <v>0</v>
          </cell>
          <cell r="EC291" t="e">
            <v>#REF!</v>
          </cell>
          <cell r="ED291" t="e">
            <v>#REF!</v>
          </cell>
          <cell r="EE291" t="e">
            <v>#REF!</v>
          </cell>
          <cell r="EF291" t="e">
            <v>#REF!</v>
          </cell>
          <cell r="EG291" t="e">
            <v>#REF!</v>
          </cell>
          <cell r="EH291" t="e">
            <v>#REF!</v>
          </cell>
          <cell r="EI291" t="e">
            <v>#REF!</v>
          </cell>
          <cell r="EJ291" t="e">
            <v>#REF!</v>
          </cell>
          <cell r="EK291" t="e">
            <v>#REF!</v>
          </cell>
          <cell r="EL291" t="e">
            <v>#REF!</v>
          </cell>
          <cell r="EM291" t="e">
            <v>#REF!</v>
          </cell>
          <cell r="EN291" t="e">
            <v>#REF!</v>
          </cell>
          <cell r="EO291" t="e">
            <v>#REF!</v>
          </cell>
          <cell r="EP291" t="e">
            <v>#REF!</v>
          </cell>
          <cell r="EQ291" t="e">
            <v>#REF!</v>
          </cell>
          <cell r="ER291" t="e">
            <v>#REF!</v>
          </cell>
          <cell r="ES291" t="e">
            <v>#REF!</v>
          </cell>
          <cell r="ET291" t="e">
            <v>#REF!</v>
          </cell>
          <cell r="EU291" t="e">
            <v>#REF!</v>
          </cell>
          <cell r="EV291" t="e">
            <v>#REF!</v>
          </cell>
          <cell r="EW291" t="e">
            <v>#REF!</v>
          </cell>
          <cell r="EX291" t="e">
            <v>#REF!</v>
          </cell>
          <cell r="EY291" t="e">
            <v>#REF!</v>
          </cell>
          <cell r="EZ291" t="e">
            <v>#REF!</v>
          </cell>
          <cell r="FA291" t="e">
            <v>#REF!</v>
          </cell>
          <cell r="FB291" t="e">
            <v>#REF!</v>
          </cell>
        </row>
        <row r="293">
          <cell r="CV293" t="str">
            <v>MR</v>
          </cell>
          <cell r="CX293" t="str">
            <v>MK ON</v>
          </cell>
          <cell r="DP293" t="e">
            <v>#DIV/0!</v>
          </cell>
          <cell r="DR293" t="e">
            <v>#DIV/0!</v>
          </cell>
          <cell r="DU293" t="e">
            <v>#DIV/0!</v>
          </cell>
          <cell r="EC293" t="e">
            <v>#REF!</v>
          </cell>
          <cell r="EE293" t="e">
            <v>#REF!</v>
          </cell>
          <cell r="EG293" t="e">
            <v>#REF!</v>
          </cell>
          <cell r="EI293" t="e">
            <v>#REF!</v>
          </cell>
          <cell r="EK293" t="e">
            <v>#REF!</v>
          </cell>
          <cell r="EM293" t="e">
            <v>#REF!</v>
          </cell>
          <cell r="EO293" t="e">
            <v>#REF!</v>
          </cell>
          <cell r="EQ293" t="e">
            <v>#REF!</v>
          </cell>
          <cell r="ES293" t="e">
            <v>#REF!</v>
          </cell>
          <cell r="EU293" t="e">
            <v>#REF!</v>
          </cell>
          <cell r="EW293" t="e">
            <v>#REF!</v>
          </cell>
          <cell r="EY293" t="e">
            <v>#REF!</v>
          </cell>
          <cell r="FA293" t="e">
            <v>#REF!</v>
          </cell>
        </row>
        <row r="295">
          <cell r="DP295">
            <v>8000</v>
          </cell>
          <cell r="DR295">
            <v>27237</v>
          </cell>
          <cell r="DU295">
            <v>19237</v>
          </cell>
          <cell r="EC295" t="e">
            <v>#REF!</v>
          </cell>
          <cell r="EE295" t="e">
            <v>#REF!</v>
          </cell>
          <cell r="EG295" t="e">
            <v>#REF!</v>
          </cell>
          <cell r="EI295" t="e">
            <v>#REF!</v>
          </cell>
          <cell r="EK295" t="e">
            <v>#REF!</v>
          </cell>
          <cell r="EM295" t="e">
            <v>#REF!</v>
          </cell>
          <cell r="EO295" t="e">
            <v>#REF!</v>
          </cell>
          <cell r="EQ295" t="e">
            <v>#REF!</v>
          </cell>
          <cell r="ES295" t="e">
            <v>#REF!</v>
          </cell>
          <cell r="EU295" t="e">
            <v>#REF!</v>
          </cell>
          <cell r="EW295" t="e">
            <v>#REF!</v>
          </cell>
          <cell r="EY295" t="e">
            <v>#REF!</v>
          </cell>
          <cell r="FA295" t="e">
            <v>#REF!</v>
          </cell>
        </row>
        <row r="297">
          <cell r="CV297" t="str">
            <v>CV7</v>
          </cell>
          <cell r="CX297" t="str">
            <v>Provvigioni su acquisti</v>
          </cell>
          <cell r="DR297">
            <v>0</v>
          </cell>
          <cell r="DS297">
            <v>0</v>
          </cell>
        </row>
        <row r="298">
          <cell r="CV298" t="str">
            <v>CV8</v>
          </cell>
          <cell r="CX298" t="str">
            <v>Materiali di confezionamento</v>
          </cell>
          <cell r="DR298">
            <v>0</v>
          </cell>
          <cell r="DS298">
            <v>0</v>
          </cell>
          <cell r="EC298" t="e">
            <v>#REF!</v>
          </cell>
          <cell r="ED298" t="e">
            <v>#REF!</v>
          </cell>
          <cell r="EE298" t="e">
            <v>#REF!</v>
          </cell>
          <cell r="EF298" t="e">
            <v>#REF!</v>
          </cell>
          <cell r="EG298" t="e">
            <v>#REF!</v>
          </cell>
          <cell r="EH298" t="e">
            <v>#REF!</v>
          </cell>
          <cell r="EI298" t="e">
            <v>#REF!</v>
          </cell>
          <cell r="EJ298" t="e">
            <v>#REF!</v>
          </cell>
          <cell r="EK298" t="e">
            <v>#REF!</v>
          </cell>
          <cell r="EL298" t="e">
            <v>#REF!</v>
          </cell>
          <cell r="EM298" t="e">
            <v>#REF!</v>
          </cell>
          <cell r="EN298" t="e">
            <v>#REF!</v>
          </cell>
          <cell r="EO298" t="e">
            <v>#REF!</v>
          </cell>
          <cell r="EP298" t="e">
            <v>#REF!</v>
          </cell>
          <cell r="EQ298" t="e">
            <v>#REF!</v>
          </cell>
          <cell r="ER298" t="e">
            <v>#REF!</v>
          </cell>
          <cell r="ES298" t="e">
            <v>#REF!</v>
          </cell>
          <cell r="ET298" t="e">
            <v>#REF!</v>
          </cell>
          <cell r="EU298" t="e">
            <v>#REF!</v>
          </cell>
          <cell r="EV298" t="e">
            <v>#REF!</v>
          </cell>
          <cell r="EW298" t="e">
            <v>#REF!</v>
          </cell>
          <cell r="EX298" t="e">
            <v>#REF!</v>
          </cell>
          <cell r="EY298" t="e">
            <v>#REF!</v>
          </cell>
          <cell r="EZ298" t="e">
            <v>#REF!</v>
          </cell>
          <cell r="FA298" t="e">
            <v>#REF!</v>
          </cell>
          <cell r="FB298" t="e">
            <v>#REF!</v>
          </cell>
        </row>
        <row r="300">
          <cell r="CV300" t="str">
            <v>MA</v>
          </cell>
          <cell r="CX300" t="str">
            <v xml:space="preserve">I° MARGINE </v>
          </cell>
          <cell r="DP300">
            <v>8000</v>
          </cell>
          <cell r="DR300">
            <v>27237</v>
          </cell>
          <cell r="DS300">
            <v>0.75885991307255096</v>
          </cell>
          <cell r="DU300">
            <v>19237</v>
          </cell>
          <cell r="EC300" t="e">
            <v>#REF!</v>
          </cell>
          <cell r="ED300" t="e">
            <v>#REF!</v>
          </cell>
          <cell r="EE300" t="e">
            <v>#REF!</v>
          </cell>
          <cell r="EF300" t="e">
            <v>#REF!</v>
          </cell>
          <cell r="EG300" t="e">
            <v>#REF!</v>
          </cell>
          <cell r="EH300" t="e">
            <v>#REF!</v>
          </cell>
          <cell r="EI300" t="e">
            <v>#REF!</v>
          </cell>
          <cell r="EJ300" t="e">
            <v>#REF!</v>
          </cell>
          <cell r="EK300" t="e">
            <v>#REF!</v>
          </cell>
          <cell r="EL300" t="e">
            <v>#REF!</v>
          </cell>
          <cell r="EM300" t="e">
            <v>#REF!</v>
          </cell>
          <cell r="EN300" t="e">
            <v>#REF!</v>
          </cell>
          <cell r="EO300" t="e">
            <v>#REF!</v>
          </cell>
          <cell r="EP300" t="e">
            <v>#REF!</v>
          </cell>
          <cell r="EQ300" t="e">
            <v>#REF!</v>
          </cell>
          <cell r="ER300" t="e">
            <v>#REF!</v>
          </cell>
          <cell r="ES300" t="e">
            <v>#REF!</v>
          </cell>
          <cell r="ET300" t="e">
            <v>#REF!</v>
          </cell>
          <cell r="EU300" t="e">
            <v>#REF!</v>
          </cell>
          <cell r="EV300" t="e">
            <v>#REF!</v>
          </cell>
          <cell r="EW300" t="e">
            <v>#REF!</v>
          </cell>
          <cell r="EX300" t="e">
            <v>#REF!</v>
          </cell>
          <cell r="EY300" t="e">
            <v>#REF!</v>
          </cell>
          <cell r="EZ300" t="e">
            <v>#REF!</v>
          </cell>
          <cell r="FA300" t="e">
            <v>#REF!</v>
          </cell>
          <cell r="FB300" t="e">
            <v>#REF!</v>
          </cell>
        </row>
        <row r="301">
          <cell r="CX301">
            <v>0</v>
          </cell>
          <cell r="CY301">
            <v>0</v>
          </cell>
        </row>
        <row r="302">
          <cell r="CV302" t="str">
            <v>CC</v>
          </cell>
          <cell r="CX302" t="str">
            <v>COSTI COMMERCIALI &amp; MARKETING</v>
          </cell>
          <cell r="DP302">
            <v>80</v>
          </cell>
          <cell r="DR302">
            <v>2267.4699999999998</v>
          </cell>
          <cell r="DS302">
            <v>8.3249623673679177E-2</v>
          </cell>
          <cell r="DU302">
            <v>2187.4699999999998</v>
          </cell>
          <cell r="EC302" t="e">
            <v>#REF!</v>
          </cell>
          <cell r="ED302" t="e">
            <v>#REF!</v>
          </cell>
          <cell r="EE302" t="e">
            <v>#REF!</v>
          </cell>
          <cell r="EF302" t="e">
            <v>#REF!</v>
          </cell>
          <cell r="EG302" t="e">
            <v>#REF!</v>
          </cell>
          <cell r="EH302" t="e">
            <v>#REF!</v>
          </cell>
          <cell r="EI302" t="e">
            <v>#REF!</v>
          </cell>
          <cell r="EJ302" t="e">
            <v>#REF!</v>
          </cell>
          <cell r="EK302" t="e">
            <v>#REF!</v>
          </cell>
          <cell r="EL302" t="e">
            <v>#REF!</v>
          </cell>
          <cell r="EM302" t="e">
            <v>#REF!</v>
          </cell>
          <cell r="EN302" t="e">
            <v>#REF!</v>
          </cell>
          <cell r="EO302" t="e">
            <v>#REF!</v>
          </cell>
          <cell r="EP302" t="e">
            <v>#REF!</v>
          </cell>
          <cell r="EQ302" t="e">
            <v>#REF!</v>
          </cell>
          <cell r="ER302" t="e">
            <v>#REF!</v>
          </cell>
          <cell r="ES302" t="e">
            <v>#REF!</v>
          </cell>
          <cell r="ET302" t="e">
            <v>#REF!</v>
          </cell>
          <cell r="EU302" t="e">
            <v>#REF!</v>
          </cell>
          <cell r="EV302" t="e">
            <v>#REF!</v>
          </cell>
          <cell r="EW302" t="e">
            <v>#REF!</v>
          </cell>
          <cell r="EX302" t="e">
            <v>#REF!</v>
          </cell>
          <cell r="EY302" t="e">
            <v>#REF!</v>
          </cell>
          <cell r="EZ302" t="e">
            <v>#REF!</v>
          </cell>
          <cell r="FA302" t="e">
            <v>#REF!</v>
          </cell>
          <cell r="FB302" t="e">
            <v>#REF!</v>
          </cell>
        </row>
        <row r="304">
          <cell r="CX304" t="str">
            <v>Personale</v>
          </cell>
          <cell r="DP304">
            <v>0</v>
          </cell>
          <cell r="DR304">
            <v>0</v>
          </cell>
          <cell r="DS304">
            <v>0</v>
          </cell>
          <cell r="DU304">
            <v>0</v>
          </cell>
          <cell r="ED304">
            <v>0</v>
          </cell>
          <cell r="EF304">
            <v>0</v>
          </cell>
          <cell r="EH304">
            <v>0</v>
          </cell>
          <cell r="EJ304">
            <v>0</v>
          </cell>
          <cell r="EL304">
            <v>0</v>
          </cell>
          <cell r="EN304">
            <v>0</v>
          </cell>
          <cell r="EP304">
            <v>0</v>
          </cell>
          <cell r="ER304">
            <v>0</v>
          </cell>
          <cell r="ET304">
            <v>0</v>
          </cell>
          <cell r="EV304">
            <v>0</v>
          </cell>
          <cell r="EX304">
            <v>0</v>
          </cell>
          <cell r="EZ304">
            <v>0</v>
          </cell>
          <cell r="FB304">
            <v>0</v>
          </cell>
        </row>
        <row r="305">
          <cell r="CV305" t="str">
            <v>CC1</v>
          </cell>
          <cell r="CY305" t="str">
            <v>Commerciale</v>
          </cell>
          <cell r="DR305">
            <v>0</v>
          </cell>
          <cell r="DS305">
            <v>0</v>
          </cell>
          <cell r="EC305">
            <v>0</v>
          </cell>
          <cell r="ED305" t="e">
            <v>#REF!</v>
          </cell>
          <cell r="EE305">
            <v>0</v>
          </cell>
          <cell r="EF305" t="e">
            <v>#REF!</v>
          </cell>
          <cell r="EG305">
            <v>0</v>
          </cell>
          <cell r="EH305" t="e">
            <v>#REF!</v>
          </cell>
          <cell r="EI305">
            <v>0</v>
          </cell>
          <cell r="EJ305" t="e">
            <v>#REF!</v>
          </cell>
          <cell r="EK305">
            <v>0</v>
          </cell>
          <cell r="EL305" t="e">
            <v>#REF!</v>
          </cell>
          <cell r="EM305">
            <v>0</v>
          </cell>
          <cell r="EN305" t="e">
            <v>#REF!</v>
          </cell>
          <cell r="EO305">
            <v>0</v>
          </cell>
          <cell r="EP305" t="e">
            <v>#REF!</v>
          </cell>
          <cell r="EQ305">
            <v>0</v>
          </cell>
          <cell r="ER305" t="e">
            <v>#REF!</v>
          </cell>
          <cell r="ES305">
            <v>0</v>
          </cell>
          <cell r="ET305" t="e">
            <v>#REF!</v>
          </cell>
          <cell r="EU305">
            <v>0</v>
          </cell>
          <cell r="EV305" t="e">
            <v>#REF!</v>
          </cell>
          <cell r="EW305">
            <v>0</v>
          </cell>
          <cell r="EX305" t="e">
            <v>#REF!</v>
          </cell>
          <cell r="EY305">
            <v>0</v>
          </cell>
          <cell r="EZ305" t="e">
            <v>#REF!</v>
          </cell>
          <cell r="FA305">
            <v>0</v>
          </cell>
          <cell r="FB305" t="e">
            <v>#REF!</v>
          </cell>
        </row>
        <row r="306">
          <cell r="CV306" t="str">
            <v>CC2</v>
          </cell>
          <cell r="CY306" t="str">
            <v>Logistica</v>
          </cell>
          <cell r="DR306">
            <v>0</v>
          </cell>
          <cell r="DS306">
            <v>0</v>
          </cell>
          <cell r="EC306">
            <v>0</v>
          </cell>
          <cell r="ED306" t="e">
            <v>#REF!</v>
          </cell>
          <cell r="EE306">
            <v>0</v>
          </cell>
          <cell r="EF306" t="e">
            <v>#REF!</v>
          </cell>
          <cell r="EG306">
            <v>0</v>
          </cell>
          <cell r="EH306" t="e">
            <v>#REF!</v>
          </cell>
          <cell r="EI306">
            <v>0</v>
          </cell>
          <cell r="EJ306" t="e">
            <v>#REF!</v>
          </cell>
          <cell r="EK306">
            <v>0</v>
          </cell>
          <cell r="EL306" t="e">
            <v>#REF!</v>
          </cell>
          <cell r="EM306">
            <v>0</v>
          </cell>
          <cell r="EN306" t="e">
            <v>#REF!</v>
          </cell>
          <cell r="EO306">
            <v>0</v>
          </cell>
          <cell r="EP306" t="e">
            <v>#REF!</v>
          </cell>
          <cell r="EQ306">
            <v>0</v>
          </cell>
          <cell r="ER306" t="e">
            <v>#REF!</v>
          </cell>
          <cell r="ES306">
            <v>0</v>
          </cell>
          <cell r="ET306" t="e">
            <v>#REF!</v>
          </cell>
          <cell r="EU306">
            <v>0</v>
          </cell>
          <cell r="EV306" t="e">
            <v>#REF!</v>
          </cell>
          <cell r="EW306">
            <v>0</v>
          </cell>
          <cell r="EX306" t="e">
            <v>#REF!</v>
          </cell>
          <cell r="EY306">
            <v>0</v>
          </cell>
          <cell r="EZ306" t="e">
            <v>#REF!</v>
          </cell>
          <cell r="FA306">
            <v>0</v>
          </cell>
          <cell r="FB306" t="e">
            <v>#REF!</v>
          </cell>
        </row>
        <row r="307">
          <cell r="CV307" t="str">
            <v>CC3.1</v>
          </cell>
          <cell r="CY307" t="str">
            <v>Viaggi &amp; Trasferte</v>
          </cell>
          <cell r="EC307">
            <v>0</v>
          </cell>
          <cell r="ED307" t="e">
            <v>#REF!</v>
          </cell>
          <cell r="EE307">
            <v>0</v>
          </cell>
          <cell r="EF307" t="e">
            <v>#REF!</v>
          </cell>
          <cell r="EG307">
            <v>0</v>
          </cell>
          <cell r="EH307" t="e">
            <v>#REF!</v>
          </cell>
          <cell r="EI307">
            <v>0</v>
          </cell>
          <cell r="EJ307" t="e">
            <v>#REF!</v>
          </cell>
          <cell r="EK307">
            <v>0</v>
          </cell>
          <cell r="EL307" t="e">
            <v>#REF!</v>
          </cell>
          <cell r="EM307">
            <v>0</v>
          </cell>
          <cell r="EN307" t="e">
            <v>#REF!</v>
          </cell>
          <cell r="EO307">
            <v>0</v>
          </cell>
          <cell r="EP307" t="e">
            <v>#REF!</v>
          </cell>
          <cell r="EQ307">
            <v>0</v>
          </cell>
          <cell r="ER307" t="e">
            <v>#REF!</v>
          </cell>
          <cell r="ES307">
            <v>0</v>
          </cell>
          <cell r="ET307" t="e">
            <v>#REF!</v>
          </cell>
          <cell r="EU307">
            <v>0</v>
          </cell>
          <cell r="EV307" t="e">
            <v>#REF!</v>
          </cell>
          <cell r="EW307">
            <v>0</v>
          </cell>
          <cell r="EX307" t="e">
            <v>#REF!</v>
          </cell>
          <cell r="EY307">
            <v>0</v>
          </cell>
          <cell r="EZ307" t="e">
            <v>#REF!</v>
          </cell>
          <cell r="FA307">
            <v>0</v>
          </cell>
          <cell r="FB307" t="e">
            <v>#REF!</v>
          </cell>
        </row>
        <row r="308">
          <cell r="CV308" t="str">
            <v>CC3.2</v>
          </cell>
          <cell r="CY308" t="str">
            <v>Spese di rappresentanza</v>
          </cell>
          <cell r="DR308">
            <v>0</v>
          </cell>
          <cell r="DS308" t="e">
            <v>#DIV/0!</v>
          </cell>
          <cell r="DU308">
            <v>0</v>
          </cell>
          <cell r="EC308">
            <v>0</v>
          </cell>
          <cell r="ED308" t="e">
            <v>#REF!</v>
          </cell>
          <cell r="EE308">
            <v>0</v>
          </cell>
          <cell r="EF308" t="e">
            <v>#REF!</v>
          </cell>
          <cell r="EG308">
            <v>0</v>
          </cell>
          <cell r="EH308" t="e">
            <v>#REF!</v>
          </cell>
          <cell r="EI308">
            <v>0</v>
          </cell>
          <cell r="EJ308" t="e">
            <v>#REF!</v>
          </cell>
          <cell r="EK308">
            <v>0</v>
          </cell>
          <cell r="EL308" t="e">
            <v>#REF!</v>
          </cell>
          <cell r="EM308">
            <v>0</v>
          </cell>
          <cell r="EN308" t="e">
            <v>#REF!</v>
          </cell>
          <cell r="EO308">
            <v>0</v>
          </cell>
          <cell r="EP308" t="e">
            <v>#REF!</v>
          </cell>
          <cell r="EQ308">
            <v>0</v>
          </cell>
          <cell r="ER308" t="e">
            <v>#REF!</v>
          </cell>
          <cell r="ES308">
            <v>0</v>
          </cell>
          <cell r="ET308" t="e">
            <v>#REF!</v>
          </cell>
          <cell r="EU308">
            <v>0</v>
          </cell>
          <cell r="EV308" t="e">
            <v>#REF!</v>
          </cell>
          <cell r="EW308">
            <v>0</v>
          </cell>
          <cell r="EX308" t="e">
            <v>#REF!</v>
          </cell>
          <cell r="EY308">
            <v>0</v>
          </cell>
          <cell r="EZ308" t="e">
            <v>#REF!</v>
          </cell>
          <cell r="FA308">
            <v>0</v>
          </cell>
          <cell r="FB308" t="e">
            <v>#REF!</v>
          </cell>
        </row>
        <row r="310">
          <cell r="CV310" t="str">
            <v>CC4</v>
          </cell>
          <cell r="CX310" t="str">
            <v>Provvigioni e premi agenti</v>
          </cell>
          <cell r="DR310">
            <v>1023.4</v>
          </cell>
          <cell r="DS310">
            <v>2.851331773097069E-2</v>
          </cell>
          <cell r="DU310">
            <v>1023.4</v>
          </cell>
          <cell r="EC310" t="e">
            <v>#REF!</v>
          </cell>
          <cell r="ED310" t="e">
            <v>#REF!</v>
          </cell>
          <cell r="EE310" t="e">
            <v>#REF!</v>
          </cell>
          <cell r="EF310" t="e">
            <v>#REF!</v>
          </cell>
          <cell r="EG310" t="e">
            <v>#REF!</v>
          </cell>
          <cell r="EH310" t="e">
            <v>#REF!</v>
          </cell>
          <cell r="EI310" t="e">
            <v>#REF!</v>
          </cell>
          <cell r="EJ310" t="e">
            <v>#REF!</v>
          </cell>
          <cell r="EK310" t="e">
            <v>#REF!</v>
          </cell>
          <cell r="EL310" t="e">
            <v>#REF!</v>
          </cell>
          <cell r="EM310" t="e">
            <v>#REF!</v>
          </cell>
          <cell r="EN310" t="e">
            <v>#REF!</v>
          </cell>
          <cell r="EO310" t="e">
            <v>#REF!</v>
          </cell>
          <cell r="EP310" t="e">
            <v>#REF!</v>
          </cell>
          <cell r="EQ310" t="e">
            <v>#REF!</v>
          </cell>
          <cell r="ER310" t="e">
            <v>#REF!</v>
          </cell>
          <cell r="ES310" t="e">
            <v>#REF!</v>
          </cell>
          <cell r="ET310" t="e">
            <v>#REF!</v>
          </cell>
          <cell r="EU310" t="e">
            <v>#REF!</v>
          </cell>
          <cell r="EV310" t="e">
            <v>#REF!</v>
          </cell>
          <cell r="EW310" t="e">
            <v>#REF!</v>
          </cell>
          <cell r="EX310" t="e">
            <v>#REF!</v>
          </cell>
          <cell r="EY310" t="e">
            <v>#REF!</v>
          </cell>
          <cell r="EZ310" t="e">
            <v>#REF!</v>
          </cell>
          <cell r="FA310" t="e">
            <v>#REF!</v>
          </cell>
          <cell r="FB310" t="e">
            <v>#REF!</v>
          </cell>
        </row>
        <row r="311">
          <cell r="CV311" t="str">
            <v>CC5</v>
          </cell>
          <cell r="CX311" t="str">
            <v>Premi a clienti</v>
          </cell>
          <cell r="DR311">
            <v>557.5</v>
          </cell>
          <cell r="DS311" t="e">
            <v>#DIV/0!</v>
          </cell>
          <cell r="DU311">
            <v>557.5</v>
          </cell>
          <cell r="EC311" t="e">
            <v>#REF!</v>
          </cell>
          <cell r="ED311" t="e">
            <v>#REF!</v>
          </cell>
          <cell r="EE311" t="e">
            <v>#REF!</v>
          </cell>
          <cell r="EF311" t="e">
            <v>#REF!</v>
          </cell>
          <cell r="EG311" t="e">
            <v>#REF!</v>
          </cell>
          <cell r="EH311" t="e">
            <v>#REF!</v>
          </cell>
          <cell r="EI311" t="e">
            <v>#REF!</v>
          </cell>
          <cell r="EJ311" t="e">
            <v>#REF!</v>
          </cell>
          <cell r="EK311" t="e">
            <v>#REF!</v>
          </cell>
          <cell r="EL311" t="e">
            <v>#REF!</v>
          </cell>
          <cell r="EM311" t="e">
            <v>#REF!</v>
          </cell>
          <cell r="EN311" t="e">
            <v>#REF!</v>
          </cell>
          <cell r="EO311" t="e">
            <v>#REF!</v>
          </cell>
          <cell r="EP311" t="e">
            <v>#REF!</v>
          </cell>
          <cell r="EQ311" t="e">
            <v>#REF!</v>
          </cell>
          <cell r="ER311" t="e">
            <v>#REF!</v>
          </cell>
          <cell r="ES311" t="e">
            <v>#REF!</v>
          </cell>
          <cell r="ET311" t="e">
            <v>#REF!</v>
          </cell>
          <cell r="EU311" t="e">
            <v>#REF!</v>
          </cell>
          <cell r="EV311" t="e">
            <v>#REF!</v>
          </cell>
          <cell r="EW311" t="e">
            <v>#REF!</v>
          </cell>
          <cell r="EX311" t="e">
            <v>#REF!</v>
          </cell>
          <cell r="EY311" t="e">
            <v>#REF!</v>
          </cell>
          <cell r="EZ311" t="e">
            <v>#REF!</v>
          </cell>
          <cell r="FA311" t="e">
            <v>#REF!</v>
          </cell>
          <cell r="FB311" t="e">
            <v>#REF!</v>
          </cell>
        </row>
        <row r="312">
          <cell r="CV312" t="str">
            <v>CC6</v>
          </cell>
          <cell r="CX312" t="str">
            <v>Media Word</v>
          </cell>
          <cell r="DR312">
            <v>146.6</v>
          </cell>
          <cell r="DS312" t="e">
            <v>#DIV/0!</v>
          </cell>
          <cell r="DU312">
            <v>146.6</v>
          </cell>
          <cell r="EC312" t="e">
            <v>#REF!</v>
          </cell>
          <cell r="ED312" t="e">
            <v>#REF!</v>
          </cell>
          <cell r="EE312" t="e">
            <v>#REF!</v>
          </cell>
          <cell r="EF312" t="e">
            <v>#REF!</v>
          </cell>
          <cell r="EG312" t="e">
            <v>#REF!</v>
          </cell>
          <cell r="EH312" t="e">
            <v>#REF!</v>
          </cell>
          <cell r="EI312" t="e">
            <v>#REF!</v>
          </cell>
          <cell r="EJ312" t="e">
            <v>#REF!</v>
          </cell>
          <cell r="EK312" t="e">
            <v>#REF!</v>
          </cell>
          <cell r="EL312" t="e">
            <v>#REF!</v>
          </cell>
          <cell r="EM312" t="e">
            <v>#REF!</v>
          </cell>
          <cell r="EN312" t="e">
            <v>#REF!</v>
          </cell>
          <cell r="EO312" t="e">
            <v>#REF!</v>
          </cell>
          <cell r="EP312" t="e">
            <v>#REF!</v>
          </cell>
          <cell r="EQ312" t="e">
            <v>#REF!</v>
          </cell>
          <cell r="ER312" t="e">
            <v>#REF!</v>
          </cell>
          <cell r="ES312" t="e">
            <v>#REF!</v>
          </cell>
          <cell r="ET312" t="e">
            <v>#REF!</v>
          </cell>
          <cell r="EU312" t="e">
            <v>#REF!</v>
          </cell>
          <cell r="EV312" t="e">
            <v>#REF!</v>
          </cell>
          <cell r="EW312" t="e">
            <v>#REF!</v>
          </cell>
          <cell r="EX312" t="e">
            <v>#REF!</v>
          </cell>
          <cell r="EY312" t="e">
            <v>#REF!</v>
          </cell>
          <cell r="EZ312" t="e">
            <v>#REF!</v>
          </cell>
          <cell r="FA312" t="e">
            <v>#REF!</v>
          </cell>
          <cell r="FB312" t="e">
            <v>#REF!</v>
          </cell>
        </row>
        <row r="313">
          <cell r="CV313" t="str">
            <v>CC7</v>
          </cell>
          <cell r="CX313" t="str">
            <v>Informazioni commerciali</v>
          </cell>
          <cell r="DR313">
            <v>0</v>
          </cell>
          <cell r="DS313" t="e">
            <v>#DIV/0!</v>
          </cell>
          <cell r="EC313" t="e">
            <v>#REF!</v>
          </cell>
          <cell r="ED313" t="e">
            <v>#REF!</v>
          </cell>
          <cell r="EE313" t="e">
            <v>#REF!</v>
          </cell>
          <cell r="EF313" t="e">
            <v>#REF!</v>
          </cell>
          <cell r="EG313" t="e">
            <v>#REF!</v>
          </cell>
          <cell r="EH313" t="e">
            <v>#REF!</v>
          </cell>
          <cell r="EI313" t="e">
            <v>#REF!</v>
          </cell>
          <cell r="EJ313" t="e">
            <v>#REF!</v>
          </cell>
          <cell r="EK313" t="e">
            <v>#REF!</v>
          </cell>
          <cell r="EL313" t="e">
            <v>#REF!</v>
          </cell>
          <cell r="EM313" t="e">
            <v>#REF!</v>
          </cell>
          <cell r="EN313" t="e">
            <v>#REF!</v>
          </cell>
          <cell r="EO313" t="e">
            <v>#REF!</v>
          </cell>
          <cell r="EP313" t="e">
            <v>#REF!</v>
          </cell>
          <cell r="EQ313" t="e">
            <v>#REF!</v>
          </cell>
          <cell r="ER313" t="e">
            <v>#REF!</v>
          </cell>
          <cell r="ES313" t="e">
            <v>#REF!</v>
          </cell>
          <cell r="ET313" t="e">
            <v>#REF!</v>
          </cell>
          <cell r="EU313" t="e">
            <v>#REF!</v>
          </cell>
          <cell r="EV313" t="e">
            <v>#REF!</v>
          </cell>
          <cell r="EW313" t="e">
            <v>#REF!</v>
          </cell>
          <cell r="EX313" t="e">
            <v>#REF!</v>
          </cell>
          <cell r="EY313" t="e">
            <v>#REF!</v>
          </cell>
          <cell r="EZ313" t="e">
            <v>#REF!</v>
          </cell>
          <cell r="FA313" t="e">
            <v>#REF!</v>
          </cell>
          <cell r="FB313" t="e">
            <v>#REF!</v>
          </cell>
        </row>
        <row r="314">
          <cell r="CV314" t="str">
            <v>CC8</v>
          </cell>
          <cell r="CX314" t="str">
            <v>Perdite su crediti</v>
          </cell>
          <cell r="DP314">
            <v>80</v>
          </cell>
          <cell r="DR314">
            <v>272.37</v>
          </cell>
          <cell r="DS314" t="e">
            <v>#DIV/0!</v>
          </cell>
          <cell r="DU314">
            <v>192.37</v>
          </cell>
          <cell r="EC314" t="e">
            <v>#REF!</v>
          </cell>
          <cell r="ED314" t="e">
            <v>#REF!</v>
          </cell>
          <cell r="EE314" t="e">
            <v>#REF!</v>
          </cell>
          <cell r="EF314" t="e">
            <v>#REF!</v>
          </cell>
          <cell r="EG314" t="e">
            <v>#REF!</v>
          </cell>
          <cell r="EH314" t="e">
            <v>#REF!</v>
          </cell>
          <cell r="EI314" t="e">
            <v>#REF!</v>
          </cell>
          <cell r="EJ314" t="e">
            <v>#REF!</v>
          </cell>
          <cell r="EK314" t="e">
            <v>#REF!</v>
          </cell>
          <cell r="EL314" t="e">
            <v>#REF!</v>
          </cell>
          <cell r="EM314" t="e">
            <v>#REF!</v>
          </cell>
          <cell r="EN314" t="e">
            <v>#REF!</v>
          </cell>
          <cell r="EO314" t="e">
            <v>#REF!</v>
          </cell>
          <cell r="EP314" t="e">
            <v>#REF!</v>
          </cell>
          <cell r="EQ314" t="e">
            <v>#REF!</v>
          </cell>
          <cell r="ER314" t="e">
            <v>#REF!</v>
          </cell>
          <cell r="ES314" t="e">
            <v>#REF!</v>
          </cell>
          <cell r="ET314" t="e">
            <v>#REF!</v>
          </cell>
          <cell r="EU314" t="e">
            <v>#REF!</v>
          </cell>
          <cell r="EV314" t="e">
            <v>#REF!</v>
          </cell>
          <cell r="EW314" t="e">
            <v>#REF!</v>
          </cell>
          <cell r="EX314" t="e">
            <v>#REF!</v>
          </cell>
          <cell r="EY314" t="e">
            <v>#REF!</v>
          </cell>
          <cell r="EZ314" t="e">
            <v>#REF!</v>
          </cell>
          <cell r="FA314" t="e">
            <v>#REF!</v>
          </cell>
          <cell r="FB314" t="e">
            <v>#REF!</v>
          </cell>
        </row>
        <row r="315">
          <cell r="CV315" t="str">
            <v>CC9</v>
          </cell>
          <cell r="CX315" t="str">
            <v>Trasporti sulle vendite</v>
          </cell>
          <cell r="DR315">
            <v>189</v>
          </cell>
          <cell r="DS315" t="e">
            <v>#DIV/0!</v>
          </cell>
          <cell r="DU315">
            <v>189</v>
          </cell>
          <cell r="EC315" t="e">
            <v>#REF!</v>
          </cell>
          <cell r="ED315" t="e">
            <v>#REF!</v>
          </cell>
          <cell r="EE315" t="e">
            <v>#REF!</v>
          </cell>
          <cell r="EF315" t="e">
            <v>#REF!</v>
          </cell>
          <cell r="EG315" t="e">
            <v>#REF!</v>
          </cell>
          <cell r="EH315" t="e">
            <v>#REF!</v>
          </cell>
          <cell r="EI315" t="e">
            <v>#REF!</v>
          </cell>
          <cell r="EJ315" t="e">
            <v>#REF!</v>
          </cell>
          <cell r="EK315" t="e">
            <v>#REF!</v>
          </cell>
          <cell r="EL315" t="e">
            <v>#REF!</v>
          </cell>
          <cell r="EM315" t="e">
            <v>#REF!</v>
          </cell>
          <cell r="EN315" t="e">
            <v>#REF!</v>
          </cell>
          <cell r="EO315" t="e">
            <v>#REF!</v>
          </cell>
          <cell r="EP315" t="e">
            <v>#REF!</v>
          </cell>
          <cell r="EQ315" t="e">
            <v>#REF!</v>
          </cell>
          <cell r="ER315" t="e">
            <v>#REF!</v>
          </cell>
          <cell r="ES315" t="e">
            <v>#REF!</v>
          </cell>
          <cell r="ET315" t="e">
            <v>#REF!</v>
          </cell>
          <cell r="EU315" t="e">
            <v>#REF!</v>
          </cell>
          <cell r="EV315" t="e">
            <v>#REF!</v>
          </cell>
          <cell r="EW315" t="e">
            <v>#REF!</v>
          </cell>
          <cell r="EX315" t="e">
            <v>#REF!</v>
          </cell>
          <cell r="EY315" t="e">
            <v>#REF!</v>
          </cell>
          <cell r="EZ315" t="e">
            <v>#REF!</v>
          </cell>
          <cell r="FA315" t="e">
            <v>#REF!</v>
          </cell>
          <cell r="FB315" t="e">
            <v>#REF!</v>
          </cell>
        </row>
        <row r="317">
          <cell r="CX317" t="str">
            <v>Acquisti materiali promozionali</v>
          </cell>
          <cell r="DP317">
            <v>0</v>
          </cell>
          <cell r="DS317">
            <v>0</v>
          </cell>
        </row>
        <row r="318">
          <cell r="CV318" t="str">
            <v>CC10</v>
          </cell>
          <cell r="CY318" t="str">
            <v>Espositori</v>
          </cell>
          <cell r="DR318">
            <v>0</v>
          </cell>
          <cell r="DS318" t="e">
            <v>#DIV/0!</v>
          </cell>
          <cell r="DU318">
            <v>0</v>
          </cell>
          <cell r="EC318">
            <v>0</v>
          </cell>
          <cell r="ED318" t="e">
            <v>#REF!</v>
          </cell>
          <cell r="EE318">
            <v>0</v>
          </cell>
          <cell r="EF318" t="e">
            <v>#REF!</v>
          </cell>
          <cell r="EG318">
            <v>0</v>
          </cell>
          <cell r="EH318" t="e">
            <v>#REF!</v>
          </cell>
          <cell r="EI318">
            <v>0</v>
          </cell>
          <cell r="EJ318" t="e">
            <v>#REF!</v>
          </cell>
          <cell r="EK318">
            <v>0</v>
          </cell>
          <cell r="EL318" t="e">
            <v>#REF!</v>
          </cell>
          <cell r="EM318">
            <v>0</v>
          </cell>
          <cell r="EN318" t="e">
            <v>#REF!</v>
          </cell>
          <cell r="EO318">
            <v>0</v>
          </cell>
          <cell r="EP318" t="e">
            <v>#REF!</v>
          </cell>
          <cell r="EQ318">
            <v>0</v>
          </cell>
          <cell r="ER318" t="e">
            <v>#REF!</v>
          </cell>
          <cell r="ES318">
            <v>0</v>
          </cell>
          <cell r="ET318" t="e">
            <v>#REF!</v>
          </cell>
          <cell r="EU318">
            <v>0</v>
          </cell>
          <cell r="EV318" t="e">
            <v>#REF!</v>
          </cell>
          <cell r="EW318">
            <v>0</v>
          </cell>
          <cell r="EX318" t="e">
            <v>#REF!</v>
          </cell>
          <cell r="EY318">
            <v>0</v>
          </cell>
          <cell r="EZ318" t="e">
            <v>#REF!</v>
          </cell>
          <cell r="FA318">
            <v>0</v>
          </cell>
          <cell r="FB318" t="e">
            <v>#REF!</v>
          </cell>
        </row>
        <row r="319">
          <cell r="CV319" t="str">
            <v>CC11</v>
          </cell>
          <cell r="CY319" t="str">
            <v>Cataloghi e listini</v>
          </cell>
          <cell r="DR319">
            <v>0</v>
          </cell>
          <cell r="DS319" t="e">
            <v>#DIV/0!</v>
          </cell>
          <cell r="DU319">
            <v>0</v>
          </cell>
          <cell r="EC319">
            <v>0</v>
          </cell>
          <cell r="ED319" t="e">
            <v>#REF!</v>
          </cell>
          <cell r="EE319">
            <v>0</v>
          </cell>
          <cell r="EF319" t="e">
            <v>#REF!</v>
          </cell>
          <cell r="EG319">
            <v>0</v>
          </cell>
          <cell r="EH319" t="e">
            <v>#REF!</v>
          </cell>
          <cell r="EI319">
            <v>0</v>
          </cell>
          <cell r="EJ319" t="e">
            <v>#REF!</v>
          </cell>
          <cell r="EK319">
            <v>0</v>
          </cell>
          <cell r="EL319" t="e">
            <v>#REF!</v>
          </cell>
          <cell r="EM319">
            <v>0</v>
          </cell>
          <cell r="EN319" t="e">
            <v>#REF!</v>
          </cell>
          <cell r="EO319">
            <v>0</v>
          </cell>
          <cell r="EP319" t="e">
            <v>#REF!</v>
          </cell>
          <cell r="EQ319">
            <v>0</v>
          </cell>
          <cell r="ER319" t="e">
            <v>#REF!</v>
          </cell>
          <cell r="ES319">
            <v>0</v>
          </cell>
          <cell r="ET319" t="e">
            <v>#REF!</v>
          </cell>
          <cell r="EU319">
            <v>0</v>
          </cell>
          <cell r="EV319" t="e">
            <v>#REF!</v>
          </cell>
          <cell r="EW319">
            <v>0</v>
          </cell>
          <cell r="EX319" t="e">
            <v>#REF!</v>
          </cell>
          <cell r="EY319">
            <v>0</v>
          </cell>
          <cell r="EZ319" t="e">
            <v>#REF!</v>
          </cell>
          <cell r="FA319">
            <v>0</v>
          </cell>
          <cell r="FB319" t="e">
            <v>#REF!</v>
          </cell>
        </row>
        <row r="320">
          <cell r="CV320" t="str">
            <v>CC12</v>
          </cell>
          <cell r="CY320" t="str">
            <v xml:space="preserve">Gadget e altri materiali </v>
          </cell>
          <cell r="DR320">
            <v>0</v>
          </cell>
          <cell r="DS320" t="e">
            <v>#DIV/0!</v>
          </cell>
          <cell r="DU320">
            <v>0</v>
          </cell>
          <cell r="EC320">
            <v>0</v>
          </cell>
          <cell r="ED320" t="e">
            <v>#REF!</v>
          </cell>
          <cell r="EE320">
            <v>0</v>
          </cell>
          <cell r="EF320" t="e">
            <v>#REF!</v>
          </cell>
          <cell r="EG320">
            <v>0</v>
          </cell>
          <cell r="EH320" t="e">
            <v>#REF!</v>
          </cell>
          <cell r="EI320">
            <v>0</v>
          </cell>
          <cell r="EJ320" t="e">
            <v>#REF!</v>
          </cell>
          <cell r="EK320">
            <v>0</v>
          </cell>
          <cell r="EL320" t="e">
            <v>#REF!</v>
          </cell>
          <cell r="EM320">
            <v>0</v>
          </cell>
          <cell r="EN320" t="e">
            <v>#REF!</v>
          </cell>
          <cell r="EO320">
            <v>0</v>
          </cell>
          <cell r="EP320" t="e">
            <v>#REF!</v>
          </cell>
          <cell r="EQ320">
            <v>0</v>
          </cell>
          <cell r="ER320" t="e">
            <v>#REF!</v>
          </cell>
          <cell r="ES320">
            <v>0</v>
          </cell>
          <cell r="ET320" t="e">
            <v>#REF!</v>
          </cell>
          <cell r="EU320">
            <v>0</v>
          </cell>
          <cell r="EV320" t="e">
            <v>#REF!</v>
          </cell>
          <cell r="EW320">
            <v>0</v>
          </cell>
          <cell r="EX320" t="e">
            <v>#REF!</v>
          </cell>
          <cell r="EY320">
            <v>0</v>
          </cell>
          <cell r="EZ320" t="e">
            <v>#REF!</v>
          </cell>
          <cell r="FA320">
            <v>0</v>
          </cell>
          <cell r="FB320" t="e">
            <v>#REF!</v>
          </cell>
        </row>
        <row r="322">
          <cell r="CV322" t="str">
            <v>CC13</v>
          </cell>
          <cell r="CX322" t="str">
            <v>Rettifiche su materiali promozionali</v>
          </cell>
          <cell r="DS322" t="e">
            <v>#DIV/0!</v>
          </cell>
        </row>
        <row r="324">
          <cell r="CV324" t="str">
            <v>CC14</v>
          </cell>
          <cell r="CX324" t="str">
            <v>Marketing, Pubblicità &amp; Sponsor</v>
          </cell>
          <cell r="DR324">
            <v>0</v>
          </cell>
          <cell r="DS324" t="e">
            <v>#DIV/0!</v>
          </cell>
          <cell r="DU324">
            <v>0</v>
          </cell>
          <cell r="EC324">
            <v>0</v>
          </cell>
          <cell r="ED324" t="e">
            <v>#REF!</v>
          </cell>
          <cell r="EE324">
            <v>0</v>
          </cell>
          <cell r="EF324" t="e">
            <v>#REF!</v>
          </cell>
          <cell r="EG324">
            <v>0</v>
          </cell>
          <cell r="EH324" t="e">
            <v>#REF!</v>
          </cell>
          <cell r="EI324">
            <v>0</v>
          </cell>
          <cell r="EJ324" t="e">
            <v>#REF!</v>
          </cell>
          <cell r="EK324">
            <v>0</v>
          </cell>
          <cell r="EL324" t="e">
            <v>#REF!</v>
          </cell>
          <cell r="EM324">
            <v>0</v>
          </cell>
          <cell r="EN324" t="e">
            <v>#REF!</v>
          </cell>
          <cell r="EO324">
            <v>0</v>
          </cell>
          <cell r="EP324" t="e">
            <v>#REF!</v>
          </cell>
          <cell r="EQ324">
            <v>0</v>
          </cell>
          <cell r="ER324" t="e">
            <v>#REF!</v>
          </cell>
          <cell r="ES324">
            <v>0</v>
          </cell>
          <cell r="ET324" t="e">
            <v>#REF!</v>
          </cell>
          <cell r="EU324">
            <v>0</v>
          </cell>
          <cell r="EV324" t="e">
            <v>#REF!</v>
          </cell>
          <cell r="EW324">
            <v>0</v>
          </cell>
          <cell r="EX324" t="e">
            <v>#REF!</v>
          </cell>
          <cell r="EY324">
            <v>0</v>
          </cell>
          <cell r="EZ324" t="e">
            <v>#REF!</v>
          </cell>
          <cell r="FA324">
            <v>0</v>
          </cell>
          <cell r="FB324" t="e">
            <v>#REF!</v>
          </cell>
        </row>
        <row r="325">
          <cell r="CV325" t="str">
            <v>CC15</v>
          </cell>
          <cell r="CX325" t="str">
            <v>Merchandisers e promoters</v>
          </cell>
          <cell r="DR325">
            <v>78.599999999999994</v>
          </cell>
          <cell r="DS325" t="e">
            <v>#DIV/0!</v>
          </cell>
          <cell r="DU325">
            <v>78.599999999999994</v>
          </cell>
          <cell r="EC325">
            <v>0</v>
          </cell>
          <cell r="ED325" t="e">
            <v>#REF!</v>
          </cell>
          <cell r="EE325">
            <v>0</v>
          </cell>
          <cell r="EF325" t="e">
            <v>#REF!</v>
          </cell>
          <cell r="EG325">
            <v>0</v>
          </cell>
          <cell r="EH325" t="e">
            <v>#REF!</v>
          </cell>
          <cell r="EI325">
            <v>0</v>
          </cell>
          <cell r="EJ325" t="e">
            <v>#REF!</v>
          </cell>
          <cell r="EK325">
            <v>0</v>
          </cell>
          <cell r="EL325" t="e">
            <v>#REF!</v>
          </cell>
          <cell r="EM325">
            <v>0</v>
          </cell>
          <cell r="EN325" t="e">
            <v>#REF!</v>
          </cell>
          <cell r="EO325">
            <v>0</v>
          </cell>
          <cell r="EP325" t="e">
            <v>#REF!</v>
          </cell>
          <cell r="EQ325">
            <v>0</v>
          </cell>
          <cell r="ER325" t="e">
            <v>#REF!</v>
          </cell>
          <cell r="ES325">
            <v>0</v>
          </cell>
          <cell r="ET325" t="e">
            <v>#REF!</v>
          </cell>
          <cell r="EU325">
            <v>0</v>
          </cell>
          <cell r="EV325" t="e">
            <v>#REF!</v>
          </cell>
          <cell r="EW325">
            <v>0</v>
          </cell>
          <cell r="EX325" t="e">
            <v>#REF!</v>
          </cell>
          <cell r="EY325">
            <v>0</v>
          </cell>
          <cell r="EZ325" t="e">
            <v>#REF!</v>
          </cell>
          <cell r="FA325">
            <v>0</v>
          </cell>
          <cell r="FB325" t="e">
            <v>#REF!</v>
          </cell>
        </row>
        <row r="326">
          <cell r="CX326">
            <v>0</v>
          </cell>
          <cell r="CY326">
            <v>0</v>
          </cell>
        </row>
        <row r="327">
          <cell r="CV327" t="str">
            <v>MC</v>
          </cell>
          <cell r="CX327" t="str">
            <v>MARGINE COMMERCIALE</v>
          </cell>
          <cell r="DP327">
            <v>7920</v>
          </cell>
          <cell r="DR327">
            <v>24969.53</v>
          </cell>
          <cell r="DS327" t="e">
            <v>#DIV/0!</v>
          </cell>
          <cell r="DU327">
            <v>17049.53</v>
          </cell>
          <cell r="EC327" t="e">
            <v>#REF!</v>
          </cell>
          <cell r="ED327" t="e">
            <v>#REF!</v>
          </cell>
          <cell r="EE327" t="e">
            <v>#REF!</v>
          </cell>
          <cell r="EF327" t="e">
            <v>#REF!</v>
          </cell>
          <cell r="EG327" t="e">
            <v>#REF!</v>
          </cell>
          <cell r="EH327" t="e">
            <v>#REF!</v>
          </cell>
          <cell r="EI327" t="e">
            <v>#REF!</v>
          </cell>
          <cell r="EJ327" t="e">
            <v>#REF!</v>
          </cell>
          <cell r="EK327" t="e">
            <v>#REF!</v>
          </cell>
          <cell r="EL327" t="e">
            <v>#REF!</v>
          </cell>
          <cell r="EM327" t="e">
            <v>#REF!</v>
          </cell>
          <cell r="EN327" t="e">
            <v>#REF!</v>
          </cell>
          <cell r="EO327" t="e">
            <v>#REF!</v>
          </cell>
          <cell r="EP327" t="e">
            <v>#REF!</v>
          </cell>
          <cell r="EQ327" t="e">
            <v>#REF!</v>
          </cell>
          <cell r="ER327" t="e">
            <v>#REF!</v>
          </cell>
          <cell r="ES327" t="e">
            <v>#REF!</v>
          </cell>
          <cell r="ET327" t="e">
            <v>#REF!</v>
          </cell>
          <cell r="EU327" t="e">
            <v>#REF!</v>
          </cell>
          <cell r="EV327" t="e">
            <v>#REF!</v>
          </cell>
          <cell r="EW327" t="e">
            <v>#REF!</v>
          </cell>
          <cell r="EX327" t="e">
            <v>#REF!</v>
          </cell>
          <cell r="EY327" t="e">
            <v>#REF!</v>
          </cell>
          <cell r="EZ327" t="e">
            <v>#REF!</v>
          </cell>
          <cell r="FA327" t="e">
            <v>#REF!</v>
          </cell>
          <cell r="FB327" t="e">
            <v>#REF!</v>
          </cell>
        </row>
        <row r="328">
          <cell r="CX328">
            <v>0</v>
          </cell>
          <cell r="CY328">
            <v>0</v>
          </cell>
        </row>
        <row r="329">
          <cell r="CV329" t="str">
            <v>CS</v>
          </cell>
          <cell r="CX329" t="str">
            <v>COSTI DI STRUTTURA</v>
          </cell>
          <cell r="DR329">
            <v>0</v>
          </cell>
          <cell r="DS329">
            <v>0</v>
          </cell>
          <cell r="EC329">
            <v>0</v>
          </cell>
          <cell r="ED329" t="e">
            <v>#REF!</v>
          </cell>
          <cell r="EE329">
            <v>0</v>
          </cell>
          <cell r="EF329" t="e">
            <v>#REF!</v>
          </cell>
          <cell r="EG329">
            <v>0</v>
          </cell>
          <cell r="EH329" t="e">
            <v>#REF!</v>
          </cell>
          <cell r="EI329">
            <v>0</v>
          </cell>
          <cell r="EJ329" t="e">
            <v>#REF!</v>
          </cell>
          <cell r="EK329">
            <v>0</v>
          </cell>
          <cell r="EL329" t="e">
            <v>#REF!</v>
          </cell>
          <cell r="EM329">
            <v>0</v>
          </cell>
          <cell r="EN329" t="e">
            <v>#REF!</v>
          </cell>
          <cell r="EO329">
            <v>0</v>
          </cell>
          <cell r="EP329" t="e">
            <v>#REF!</v>
          </cell>
          <cell r="EQ329">
            <v>0</v>
          </cell>
          <cell r="ER329" t="e">
            <v>#REF!</v>
          </cell>
          <cell r="ES329">
            <v>0</v>
          </cell>
          <cell r="ET329" t="e">
            <v>#REF!</v>
          </cell>
          <cell r="EU329">
            <v>0</v>
          </cell>
          <cell r="EV329" t="e">
            <v>#REF!</v>
          </cell>
          <cell r="EW329">
            <v>0</v>
          </cell>
          <cell r="EX329" t="e">
            <v>#REF!</v>
          </cell>
          <cell r="EY329">
            <v>0</v>
          </cell>
          <cell r="EZ329" t="e">
            <v>#REF!</v>
          </cell>
          <cell r="FA329">
            <v>0</v>
          </cell>
          <cell r="FB329" t="e">
            <v>#REF!</v>
          </cell>
        </row>
        <row r="331">
          <cell r="CV331" t="str">
            <v>CS1</v>
          </cell>
          <cell r="CX331" t="str">
            <v xml:space="preserve">Personale </v>
          </cell>
          <cell r="DS331" t="e">
            <v>#DIV/0!</v>
          </cell>
          <cell r="EC331">
            <v>0</v>
          </cell>
          <cell r="ED331" t="e">
            <v>#REF!</v>
          </cell>
          <cell r="EE331">
            <v>0</v>
          </cell>
          <cell r="EF331" t="e">
            <v>#REF!</v>
          </cell>
          <cell r="EG331">
            <v>0</v>
          </cell>
          <cell r="EH331" t="e">
            <v>#REF!</v>
          </cell>
          <cell r="EI331">
            <v>0</v>
          </cell>
          <cell r="EJ331" t="e">
            <v>#REF!</v>
          </cell>
          <cell r="EK331">
            <v>0</v>
          </cell>
          <cell r="EL331" t="e">
            <v>#REF!</v>
          </cell>
          <cell r="EM331">
            <v>0</v>
          </cell>
          <cell r="EN331" t="e">
            <v>#REF!</v>
          </cell>
          <cell r="EO331">
            <v>0</v>
          </cell>
          <cell r="EP331" t="e">
            <v>#REF!</v>
          </cell>
          <cell r="EQ331">
            <v>0</v>
          </cell>
          <cell r="ER331" t="e">
            <v>#REF!</v>
          </cell>
          <cell r="ES331">
            <v>0</v>
          </cell>
          <cell r="ET331" t="e">
            <v>#REF!</v>
          </cell>
          <cell r="EU331">
            <v>0</v>
          </cell>
          <cell r="EV331" t="e">
            <v>#REF!</v>
          </cell>
          <cell r="EW331">
            <v>0</v>
          </cell>
          <cell r="EX331" t="e">
            <v>#REF!</v>
          </cell>
          <cell r="EY331">
            <v>0</v>
          </cell>
          <cell r="EZ331" t="e">
            <v>#REF!</v>
          </cell>
          <cell r="FA331">
            <v>0</v>
          </cell>
          <cell r="FB331" t="e">
            <v>#REF!</v>
          </cell>
        </row>
        <row r="332">
          <cell r="CV332" t="str">
            <v>CS2</v>
          </cell>
          <cell r="CX332" t="str">
            <v>Consulenze &amp; collaborazioni</v>
          </cell>
          <cell r="DS332" t="e">
            <v>#DIV/0!</v>
          </cell>
          <cell r="EC332">
            <v>0</v>
          </cell>
          <cell r="ED332" t="e">
            <v>#REF!</v>
          </cell>
          <cell r="EE332">
            <v>0</v>
          </cell>
          <cell r="EF332" t="e">
            <v>#REF!</v>
          </cell>
          <cell r="EG332">
            <v>0</v>
          </cell>
          <cell r="EH332" t="e">
            <v>#REF!</v>
          </cell>
          <cell r="EI332">
            <v>0</v>
          </cell>
          <cell r="EJ332" t="e">
            <v>#REF!</v>
          </cell>
          <cell r="EK332">
            <v>0</v>
          </cell>
          <cell r="EL332" t="e">
            <v>#REF!</v>
          </cell>
          <cell r="EM332">
            <v>0</v>
          </cell>
          <cell r="EN332" t="e">
            <v>#REF!</v>
          </cell>
          <cell r="EO332">
            <v>0</v>
          </cell>
          <cell r="EP332" t="e">
            <v>#REF!</v>
          </cell>
          <cell r="EQ332">
            <v>0</v>
          </cell>
          <cell r="ER332" t="e">
            <v>#REF!</v>
          </cell>
          <cell r="ES332">
            <v>0</v>
          </cell>
          <cell r="ET332" t="e">
            <v>#REF!</v>
          </cell>
          <cell r="EU332">
            <v>0</v>
          </cell>
          <cell r="EV332" t="e">
            <v>#REF!</v>
          </cell>
          <cell r="EW332">
            <v>0</v>
          </cell>
          <cell r="EX332" t="e">
            <v>#REF!</v>
          </cell>
          <cell r="EY332">
            <v>0</v>
          </cell>
          <cell r="EZ332" t="e">
            <v>#REF!</v>
          </cell>
          <cell r="FA332">
            <v>0</v>
          </cell>
          <cell r="FB332" t="e">
            <v>#REF!</v>
          </cell>
        </row>
        <row r="333">
          <cell r="CV333" t="str">
            <v>CS3</v>
          </cell>
          <cell r="CX333" t="str">
            <v>Organi sociali</v>
          </cell>
          <cell r="DS333" t="e">
            <v>#DIV/0!</v>
          </cell>
          <cell r="EC333">
            <v>0</v>
          </cell>
          <cell r="ED333" t="e">
            <v>#REF!</v>
          </cell>
          <cell r="EE333">
            <v>0</v>
          </cell>
          <cell r="EF333" t="e">
            <v>#REF!</v>
          </cell>
          <cell r="EG333">
            <v>0</v>
          </cell>
          <cell r="EH333" t="e">
            <v>#REF!</v>
          </cell>
          <cell r="EI333">
            <v>0</v>
          </cell>
          <cell r="EJ333" t="e">
            <v>#REF!</v>
          </cell>
          <cell r="EK333">
            <v>0</v>
          </cell>
          <cell r="EL333" t="e">
            <v>#REF!</v>
          </cell>
          <cell r="EM333">
            <v>0</v>
          </cell>
          <cell r="EN333" t="e">
            <v>#REF!</v>
          </cell>
          <cell r="EO333">
            <v>0</v>
          </cell>
          <cell r="EP333" t="e">
            <v>#REF!</v>
          </cell>
          <cell r="EQ333">
            <v>0</v>
          </cell>
          <cell r="ER333" t="e">
            <v>#REF!</v>
          </cell>
          <cell r="ES333">
            <v>0</v>
          </cell>
          <cell r="ET333" t="e">
            <v>#REF!</v>
          </cell>
          <cell r="EU333">
            <v>0</v>
          </cell>
          <cell r="EV333" t="e">
            <v>#REF!</v>
          </cell>
          <cell r="EW333">
            <v>0</v>
          </cell>
          <cell r="EX333" t="e">
            <v>#REF!</v>
          </cell>
          <cell r="EY333">
            <v>0</v>
          </cell>
          <cell r="EZ333" t="e">
            <v>#REF!</v>
          </cell>
          <cell r="FA333">
            <v>0</v>
          </cell>
          <cell r="FB333" t="e">
            <v>#REF!</v>
          </cell>
        </row>
        <row r="335">
          <cell r="CV335" t="str">
            <v>CS4</v>
          </cell>
          <cell r="CX335" t="str">
            <v>Affitti, leasing e noleggi</v>
          </cell>
          <cell r="DS335" t="e">
            <v>#DIV/0!</v>
          </cell>
          <cell r="EC335">
            <v>0</v>
          </cell>
          <cell r="ED335" t="e">
            <v>#REF!</v>
          </cell>
          <cell r="EE335">
            <v>0</v>
          </cell>
          <cell r="EF335" t="e">
            <v>#REF!</v>
          </cell>
          <cell r="EG335">
            <v>0</v>
          </cell>
          <cell r="EH335" t="e">
            <v>#REF!</v>
          </cell>
          <cell r="EI335">
            <v>0</v>
          </cell>
          <cell r="EJ335" t="e">
            <v>#REF!</v>
          </cell>
          <cell r="EK335">
            <v>0</v>
          </cell>
          <cell r="EL335" t="e">
            <v>#REF!</v>
          </cell>
          <cell r="EM335">
            <v>0</v>
          </cell>
          <cell r="EN335" t="e">
            <v>#REF!</v>
          </cell>
          <cell r="EO335">
            <v>0</v>
          </cell>
          <cell r="EP335" t="e">
            <v>#REF!</v>
          </cell>
          <cell r="EQ335">
            <v>0</v>
          </cell>
          <cell r="ER335" t="e">
            <v>#REF!</v>
          </cell>
          <cell r="ES335">
            <v>0</v>
          </cell>
          <cell r="ET335" t="e">
            <v>#REF!</v>
          </cell>
          <cell r="EU335">
            <v>0</v>
          </cell>
          <cell r="EV335" t="e">
            <v>#REF!</v>
          </cell>
          <cell r="EW335">
            <v>0</v>
          </cell>
          <cell r="EX335" t="e">
            <v>#REF!</v>
          </cell>
          <cell r="EY335">
            <v>0</v>
          </cell>
          <cell r="EZ335" t="e">
            <v>#REF!</v>
          </cell>
          <cell r="FA335">
            <v>0</v>
          </cell>
          <cell r="FB335" t="e">
            <v>#REF!</v>
          </cell>
        </row>
        <row r="336">
          <cell r="CV336" t="str">
            <v>CS5</v>
          </cell>
          <cell r="CX336" t="str">
            <v>Assistenza manutenzioni/riparazioni</v>
          </cell>
          <cell r="DS336" t="e">
            <v>#DIV/0!</v>
          </cell>
          <cell r="EC336">
            <v>0</v>
          </cell>
          <cell r="ED336" t="e">
            <v>#REF!</v>
          </cell>
          <cell r="EE336">
            <v>0</v>
          </cell>
          <cell r="EF336" t="e">
            <v>#REF!</v>
          </cell>
          <cell r="EG336">
            <v>0</v>
          </cell>
          <cell r="EH336" t="e">
            <v>#REF!</v>
          </cell>
          <cell r="EI336">
            <v>0</v>
          </cell>
          <cell r="EJ336" t="e">
            <v>#REF!</v>
          </cell>
          <cell r="EK336">
            <v>0</v>
          </cell>
          <cell r="EL336" t="e">
            <v>#REF!</v>
          </cell>
          <cell r="EM336">
            <v>0</v>
          </cell>
          <cell r="EN336" t="e">
            <v>#REF!</v>
          </cell>
          <cell r="EO336">
            <v>0</v>
          </cell>
          <cell r="EP336" t="e">
            <v>#REF!</v>
          </cell>
          <cell r="EQ336">
            <v>0</v>
          </cell>
          <cell r="ER336" t="e">
            <v>#REF!</v>
          </cell>
          <cell r="ES336">
            <v>0</v>
          </cell>
          <cell r="ET336" t="e">
            <v>#REF!</v>
          </cell>
          <cell r="EU336">
            <v>0</v>
          </cell>
          <cell r="EV336" t="e">
            <v>#REF!</v>
          </cell>
          <cell r="EW336">
            <v>0</v>
          </cell>
          <cell r="EX336" t="e">
            <v>#REF!</v>
          </cell>
          <cell r="EY336">
            <v>0</v>
          </cell>
          <cell r="EZ336" t="e">
            <v>#REF!</v>
          </cell>
          <cell r="FA336">
            <v>0</v>
          </cell>
          <cell r="FB336" t="e">
            <v>#REF!</v>
          </cell>
        </row>
        <row r="337">
          <cell r="CV337" t="str">
            <v>CS6</v>
          </cell>
          <cell r="CX337" t="str">
            <v>Assicurazioni</v>
          </cell>
          <cell r="DS337" t="e">
            <v>#DIV/0!</v>
          </cell>
          <cell r="EC337">
            <v>0</v>
          </cell>
          <cell r="ED337" t="e">
            <v>#REF!</v>
          </cell>
          <cell r="EE337">
            <v>0</v>
          </cell>
          <cell r="EF337" t="e">
            <v>#REF!</v>
          </cell>
          <cell r="EG337">
            <v>0</v>
          </cell>
          <cell r="EH337" t="e">
            <v>#REF!</v>
          </cell>
          <cell r="EI337">
            <v>0</v>
          </cell>
          <cell r="EJ337" t="e">
            <v>#REF!</v>
          </cell>
          <cell r="EK337">
            <v>0</v>
          </cell>
          <cell r="EL337" t="e">
            <v>#REF!</v>
          </cell>
          <cell r="EM337">
            <v>0</v>
          </cell>
          <cell r="EN337" t="e">
            <v>#REF!</v>
          </cell>
          <cell r="EO337">
            <v>0</v>
          </cell>
          <cell r="EP337" t="e">
            <v>#REF!</v>
          </cell>
          <cell r="EQ337">
            <v>0</v>
          </cell>
          <cell r="ER337" t="e">
            <v>#REF!</v>
          </cell>
          <cell r="ES337">
            <v>0</v>
          </cell>
          <cell r="ET337" t="e">
            <v>#REF!</v>
          </cell>
          <cell r="EU337">
            <v>0</v>
          </cell>
          <cell r="EV337" t="e">
            <v>#REF!</v>
          </cell>
          <cell r="EW337">
            <v>0</v>
          </cell>
          <cell r="EX337" t="e">
            <v>#REF!</v>
          </cell>
          <cell r="EY337">
            <v>0</v>
          </cell>
          <cell r="EZ337" t="e">
            <v>#REF!</v>
          </cell>
          <cell r="FA337">
            <v>0</v>
          </cell>
          <cell r="FB337" t="e">
            <v>#REF!</v>
          </cell>
        </row>
        <row r="338">
          <cell r="CV338" t="str">
            <v>CS7</v>
          </cell>
          <cell r="CX338" t="str">
            <v>Utenze  e conduzioni immobili</v>
          </cell>
          <cell r="DS338" t="e">
            <v>#DIV/0!</v>
          </cell>
          <cell r="EC338">
            <v>0</v>
          </cell>
          <cell r="ED338" t="e">
            <v>#REF!</v>
          </cell>
          <cell r="EE338">
            <v>0</v>
          </cell>
          <cell r="EF338" t="e">
            <v>#REF!</v>
          </cell>
          <cell r="EG338">
            <v>0</v>
          </cell>
          <cell r="EH338" t="e">
            <v>#REF!</v>
          </cell>
          <cell r="EI338">
            <v>0</v>
          </cell>
          <cell r="EJ338" t="e">
            <v>#REF!</v>
          </cell>
          <cell r="EK338">
            <v>0</v>
          </cell>
          <cell r="EL338" t="e">
            <v>#REF!</v>
          </cell>
          <cell r="EM338">
            <v>0</v>
          </cell>
          <cell r="EN338" t="e">
            <v>#REF!</v>
          </cell>
          <cell r="EO338">
            <v>0</v>
          </cell>
          <cell r="EP338" t="e">
            <v>#REF!</v>
          </cell>
          <cell r="EQ338">
            <v>0</v>
          </cell>
          <cell r="ER338" t="e">
            <v>#REF!</v>
          </cell>
          <cell r="ES338">
            <v>0</v>
          </cell>
          <cell r="ET338" t="e">
            <v>#REF!</v>
          </cell>
          <cell r="EU338">
            <v>0</v>
          </cell>
          <cell r="EV338" t="e">
            <v>#REF!</v>
          </cell>
          <cell r="EW338">
            <v>0</v>
          </cell>
          <cell r="EX338" t="e">
            <v>#REF!</v>
          </cell>
          <cell r="EY338">
            <v>0</v>
          </cell>
          <cell r="EZ338" t="e">
            <v>#REF!</v>
          </cell>
          <cell r="FA338">
            <v>0</v>
          </cell>
          <cell r="FB338" t="e">
            <v>#REF!</v>
          </cell>
        </row>
        <row r="339">
          <cell r="CV339" t="str">
            <v>CS8</v>
          </cell>
          <cell r="CX339" t="str">
            <v>Acquisto materiali diversi</v>
          </cell>
          <cell r="DS339" t="e">
            <v>#DIV/0!</v>
          </cell>
          <cell r="EC339">
            <v>0</v>
          </cell>
          <cell r="ED339" t="e">
            <v>#REF!</v>
          </cell>
          <cell r="EE339">
            <v>0</v>
          </cell>
          <cell r="EF339" t="e">
            <v>#REF!</v>
          </cell>
          <cell r="EG339">
            <v>0</v>
          </cell>
          <cell r="EH339" t="e">
            <v>#REF!</v>
          </cell>
          <cell r="EI339">
            <v>0</v>
          </cell>
          <cell r="EJ339" t="e">
            <v>#REF!</v>
          </cell>
          <cell r="EK339">
            <v>0</v>
          </cell>
          <cell r="EL339" t="e">
            <v>#REF!</v>
          </cell>
          <cell r="EM339">
            <v>0</v>
          </cell>
          <cell r="EN339" t="e">
            <v>#REF!</v>
          </cell>
          <cell r="EO339">
            <v>0</v>
          </cell>
          <cell r="EP339" t="e">
            <v>#REF!</v>
          </cell>
          <cell r="EQ339">
            <v>0</v>
          </cell>
          <cell r="ER339" t="e">
            <v>#REF!</v>
          </cell>
          <cell r="ES339">
            <v>0</v>
          </cell>
          <cell r="ET339" t="e">
            <v>#REF!</v>
          </cell>
          <cell r="EU339">
            <v>0</v>
          </cell>
          <cell r="EV339" t="e">
            <v>#REF!</v>
          </cell>
          <cell r="EW339">
            <v>0</v>
          </cell>
          <cell r="EX339" t="e">
            <v>#REF!</v>
          </cell>
          <cell r="EY339">
            <v>0</v>
          </cell>
          <cell r="EZ339" t="e">
            <v>#REF!</v>
          </cell>
          <cell r="FA339">
            <v>0</v>
          </cell>
          <cell r="FB339" t="e">
            <v>#REF!</v>
          </cell>
        </row>
        <row r="340">
          <cell r="CV340" t="str">
            <v>CS9</v>
          </cell>
          <cell r="CX340" t="str">
            <v xml:space="preserve">Oneri diversi di gestione </v>
          </cell>
          <cell r="DS340" t="e">
            <v>#DIV/0!</v>
          </cell>
          <cell r="EC340">
            <v>0</v>
          </cell>
          <cell r="ED340" t="e">
            <v>#REF!</v>
          </cell>
          <cell r="EE340">
            <v>0</v>
          </cell>
          <cell r="EF340" t="e">
            <v>#REF!</v>
          </cell>
          <cell r="EG340">
            <v>0</v>
          </cell>
          <cell r="EH340" t="e">
            <v>#REF!</v>
          </cell>
          <cell r="EI340">
            <v>0</v>
          </cell>
          <cell r="EJ340" t="e">
            <v>#REF!</v>
          </cell>
          <cell r="EK340">
            <v>0</v>
          </cell>
          <cell r="EL340" t="e">
            <v>#REF!</v>
          </cell>
          <cell r="EM340">
            <v>0</v>
          </cell>
          <cell r="EN340" t="e">
            <v>#REF!</v>
          </cell>
          <cell r="EO340">
            <v>0</v>
          </cell>
          <cell r="EP340" t="e">
            <v>#REF!</v>
          </cell>
          <cell r="EQ340">
            <v>0</v>
          </cell>
          <cell r="ER340" t="e">
            <v>#REF!</v>
          </cell>
          <cell r="ES340">
            <v>0</v>
          </cell>
          <cell r="ET340" t="e">
            <v>#REF!</v>
          </cell>
          <cell r="EU340">
            <v>0</v>
          </cell>
          <cell r="EV340" t="e">
            <v>#REF!</v>
          </cell>
          <cell r="EW340">
            <v>0</v>
          </cell>
          <cell r="EX340" t="e">
            <v>#REF!</v>
          </cell>
          <cell r="EY340">
            <v>0</v>
          </cell>
          <cell r="EZ340" t="e">
            <v>#REF!</v>
          </cell>
          <cell r="FA340">
            <v>0</v>
          </cell>
          <cell r="FB340" t="e">
            <v>#REF!</v>
          </cell>
        </row>
        <row r="341">
          <cell r="CV341" t="str">
            <v>CS10</v>
          </cell>
          <cell r="CX341" t="str">
            <v>Ammortamenti beni materiali</v>
          </cell>
          <cell r="DS341" t="e">
            <v>#DIV/0!</v>
          </cell>
          <cell r="EC341">
            <v>0</v>
          </cell>
          <cell r="ED341" t="e">
            <v>#REF!</v>
          </cell>
          <cell r="EE341">
            <v>0</v>
          </cell>
          <cell r="EF341" t="e">
            <v>#REF!</v>
          </cell>
          <cell r="EG341">
            <v>0</v>
          </cell>
          <cell r="EH341" t="e">
            <v>#REF!</v>
          </cell>
          <cell r="EI341">
            <v>0</v>
          </cell>
          <cell r="EJ341" t="e">
            <v>#REF!</v>
          </cell>
          <cell r="EK341">
            <v>0</v>
          </cell>
          <cell r="EL341" t="e">
            <v>#REF!</v>
          </cell>
          <cell r="EM341">
            <v>0</v>
          </cell>
          <cell r="EN341" t="e">
            <v>#REF!</v>
          </cell>
          <cell r="EO341">
            <v>0</v>
          </cell>
          <cell r="EP341" t="e">
            <v>#REF!</v>
          </cell>
          <cell r="EQ341">
            <v>0</v>
          </cell>
          <cell r="ER341" t="e">
            <v>#REF!</v>
          </cell>
          <cell r="ES341">
            <v>0</v>
          </cell>
          <cell r="ET341" t="e">
            <v>#REF!</v>
          </cell>
          <cell r="EU341">
            <v>0</v>
          </cell>
          <cell r="EV341" t="e">
            <v>#REF!</v>
          </cell>
          <cell r="EW341">
            <v>0</v>
          </cell>
          <cell r="EX341" t="e">
            <v>#REF!</v>
          </cell>
          <cell r="EY341">
            <v>0</v>
          </cell>
          <cell r="EZ341" t="e">
            <v>#REF!</v>
          </cell>
          <cell r="FA341">
            <v>0</v>
          </cell>
          <cell r="FB341" t="e">
            <v>#REF!</v>
          </cell>
        </row>
        <row r="342">
          <cell r="CV342" t="str">
            <v>CS10</v>
          </cell>
          <cell r="CX342" t="str">
            <v>Ammortamenti oneri pluriennali</v>
          </cell>
          <cell r="DS342" t="e">
            <v>#DIV/0!</v>
          </cell>
          <cell r="EC342">
            <v>0</v>
          </cell>
          <cell r="ED342" t="e">
            <v>#REF!</v>
          </cell>
          <cell r="EE342">
            <v>0</v>
          </cell>
          <cell r="EF342" t="e">
            <v>#REF!</v>
          </cell>
          <cell r="EG342">
            <v>0</v>
          </cell>
          <cell r="EH342" t="e">
            <v>#REF!</v>
          </cell>
          <cell r="EI342">
            <v>0</v>
          </cell>
          <cell r="EJ342" t="e">
            <v>#REF!</v>
          </cell>
          <cell r="EK342">
            <v>0</v>
          </cell>
          <cell r="EL342" t="e">
            <v>#REF!</v>
          </cell>
          <cell r="EM342">
            <v>0</v>
          </cell>
          <cell r="EN342" t="e">
            <v>#REF!</v>
          </cell>
          <cell r="EO342">
            <v>0</v>
          </cell>
          <cell r="EP342" t="e">
            <v>#REF!</v>
          </cell>
          <cell r="EQ342">
            <v>0</v>
          </cell>
          <cell r="ER342" t="e">
            <v>#REF!</v>
          </cell>
          <cell r="ES342">
            <v>0</v>
          </cell>
          <cell r="ET342" t="e">
            <v>#REF!</v>
          </cell>
          <cell r="EU342">
            <v>0</v>
          </cell>
          <cell r="EV342" t="e">
            <v>#REF!</v>
          </cell>
          <cell r="EW342">
            <v>0</v>
          </cell>
          <cell r="EX342" t="e">
            <v>#REF!</v>
          </cell>
          <cell r="EY342">
            <v>0</v>
          </cell>
          <cell r="EZ342" t="e">
            <v>#REF!</v>
          </cell>
          <cell r="FA342">
            <v>0</v>
          </cell>
          <cell r="FB342" t="e">
            <v>#REF!</v>
          </cell>
        </row>
        <row r="344">
          <cell r="CV344" t="str">
            <v>CS11</v>
          </cell>
          <cell r="CX344" t="str">
            <v>Altri ricavi</v>
          </cell>
          <cell r="DS344" t="e">
            <v>#DIV/0!</v>
          </cell>
        </row>
        <row r="345">
          <cell r="CV345" t="str">
            <v>CS12</v>
          </cell>
          <cell r="CX345" t="str">
            <v>Altri costi (IRAP 220 + Altri 30)</v>
          </cell>
          <cell r="DS345" t="e">
            <v>#DIV/0!</v>
          </cell>
          <cell r="EC345">
            <v>0</v>
          </cell>
          <cell r="ED345" t="e">
            <v>#REF!</v>
          </cell>
          <cell r="EE345">
            <v>0</v>
          </cell>
          <cell r="EF345" t="e">
            <v>#REF!</v>
          </cell>
          <cell r="EG345">
            <v>0</v>
          </cell>
          <cell r="EH345" t="e">
            <v>#REF!</v>
          </cell>
          <cell r="EI345">
            <v>0</v>
          </cell>
          <cell r="EJ345" t="e">
            <v>#REF!</v>
          </cell>
          <cell r="EK345">
            <v>0</v>
          </cell>
          <cell r="EL345" t="e">
            <v>#REF!</v>
          </cell>
          <cell r="EM345">
            <v>0</v>
          </cell>
          <cell r="EN345" t="e">
            <v>#REF!</v>
          </cell>
          <cell r="EO345">
            <v>0</v>
          </cell>
          <cell r="EP345" t="e">
            <v>#REF!</v>
          </cell>
          <cell r="EQ345">
            <v>0</v>
          </cell>
          <cell r="ER345" t="e">
            <v>#REF!</v>
          </cell>
          <cell r="ES345">
            <v>0</v>
          </cell>
          <cell r="ET345" t="e">
            <v>#REF!</v>
          </cell>
          <cell r="EU345">
            <v>0</v>
          </cell>
          <cell r="EV345" t="e">
            <v>#REF!</v>
          </cell>
          <cell r="EW345">
            <v>0</v>
          </cell>
          <cell r="EX345" t="e">
            <v>#REF!</v>
          </cell>
          <cell r="EY345">
            <v>0</v>
          </cell>
          <cell r="EZ345" t="e">
            <v>#REF!</v>
          </cell>
          <cell r="FA345">
            <v>0</v>
          </cell>
          <cell r="FB345" t="e">
            <v>#REF!</v>
          </cell>
        </row>
        <row r="347">
          <cell r="CV347" t="str">
            <v>MO</v>
          </cell>
          <cell r="CX347" t="str">
            <v>MARGINE OPERATIVO</v>
          </cell>
          <cell r="DR347">
            <v>24969.53</v>
          </cell>
          <cell r="DS347" t="e">
            <v>#DIV/0!</v>
          </cell>
          <cell r="EC347" t="e">
            <v>#REF!</v>
          </cell>
          <cell r="ED347" t="e">
            <v>#REF!</v>
          </cell>
          <cell r="EE347" t="e">
            <v>#REF!</v>
          </cell>
          <cell r="EF347" t="e">
            <v>#REF!</v>
          </cell>
          <cell r="EG347" t="e">
            <v>#REF!</v>
          </cell>
          <cell r="EH347" t="e">
            <v>#REF!</v>
          </cell>
          <cell r="EI347" t="e">
            <v>#REF!</v>
          </cell>
          <cell r="EJ347" t="e">
            <v>#REF!</v>
          </cell>
          <cell r="EK347" t="e">
            <v>#REF!</v>
          </cell>
          <cell r="EL347" t="e">
            <v>#REF!</v>
          </cell>
          <cell r="EM347" t="e">
            <v>#REF!</v>
          </cell>
          <cell r="EN347" t="e">
            <v>#REF!</v>
          </cell>
          <cell r="EO347" t="e">
            <v>#REF!</v>
          </cell>
          <cell r="EP347" t="e">
            <v>#REF!</v>
          </cell>
          <cell r="EQ347" t="e">
            <v>#REF!</v>
          </cell>
          <cell r="ER347" t="e">
            <v>#REF!</v>
          </cell>
          <cell r="ES347" t="e">
            <v>#REF!</v>
          </cell>
          <cell r="ET347" t="e">
            <v>#REF!</v>
          </cell>
          <cell r="EU347" t="e">
            <v>#REF!</v>
          </cell>
          <cell r="EV347" t="e">
            <v>#REF!</v>
          </cell>
          <cell r="EW347" t="e">
            <v>#REF!</v>
          </cell>
          <cell r="EX347" t="e">
            <v>#REF!</v>
          </cell>
          <cell r="EY347" t="e">
            <v>#REF!</v>
          </cell>
          <cell r="EZ347" t="e">
            <v>#REF!</v>
          </cell>
          <cell r="FA347" t="e">
            <v>#REF!</v>
          </cell>
          <cell r="FB347" t="e">
            <v>#REF!</v>
          </cell>
        </row>
        <row r="349">
          <cell r="CV349" t="str">
            <v>PF</v>
          </cell>
          <cell r="CX349" t="str">
            <v>PROVENTI FINANZIARI</v>
          </cell>
          <cell r="DS349" t="e">
            <v>#DIV/0!</v>
          </cell>
        </row>
        <row r="351">
          <cell r="CV351" t="str">
            <v>OF</v>
          </cell>
          <cell r="CX351" t="str">
            <v>ONERI FINANZIARI</v>
          </cell>
          <cell r="DS351" t="e">
            <v>#DIV/0!</v>
          </cell>
          <cell r="EC351" t="e">
            <v>#REF!</v>
          </cell>
          <cell r="ED351" t="e">
            <v>#REF!</v>
          </cell>
          <cell r="EE351" t="e">
            <v>#REF!</v>
          </cell>
          <cell r="EF351" t="e">
            <v>#REF!</v>
          </cell>
          <cell r="EG351" t="e">
            <v>#REF!</v>
          </cell>
          <cell r="EH351" t="e">
            <v>#REF!</v>
          </cell>
          <cell r="EI351" t="e">
            <v>#REF!</v>
          </cell>
          <cell r="EJ351" t="e">
            <v>#REF!</v>
          </cell>
          <cell r="EK351" t="e">
            <v>#REF!</v>
          </cell>
          <cell r="EL351" t="e">
            <v>#REF!</v>
          </cell>
          <cell r="EM351" t="e">
            <v>#REF!</v>
          </cell>
          <cell r="EN351" t="e">
            <v>#REF!</v>
          </cell>
          <cell r="EO351" t="e">
            <v>#REF!</v>
          </cell>
          <cell r="EP351" t="e">
            <v>#REF!</v>
          </cell>
          <cell r="EQ351" t="e">
            <v>#REF!</v>
          </cell>
          <cell r="ER351" t="e">
            <v>#REF!</v>
          </cell>
          <cell r="ES351" t="e">
            <v>#REF!</v>
          </cell>
          <cell r="ET351" t="e">
            <v>#REF!</v>
          </cell>
          <cell r="EU351" t="e">
            <v>#REF!</v>
          </cell>
          <cell r="EV351" t="e">
            <v>#REF!</v>
          </cell>
          <cell r="EW351" t="e">
            <v>#REF!</v>
          </cell>
          <cell r="EX351" t="e">
            <v>#REF!</v>
          </cell>
          <cell r="EY351" t="e">
            <v>#REF!</v>
          </cell>
          <cell r="EZ351" t="e">
            <v>#REF!</v>
          </cell>
          <cell r="FA351" t="e">
            <v>#REF!</v>
          </cell>
          <cell r="FB351" t="e">
            <v>#REF!</v>
          </cell>
        </row>
        <row r="352">
          <cell r="CX352">
            <v>0</v>
          </cell>
          <cell r="CY352">
            <v>0</v>
          </cell>
        </row>
        <row r="353">
          <cell r="CV353" t="str">
            <v>RC</v>
          </cell>
          <cell r="CX353" t="str">
            <v xml:space="preserve"> GESTIONE CARATTERISTICA</v>
          </cell>
          <cell r="DR353">
            <v>24969.53</v>
          </cell>
          <cell r="DS353">
            <v>0.91675037632632073</v>
          </cell>
          <cell r="EC353" t="e">
            <v>#REF!</v>
          </cell>
          <cell r="ED353" t="e">
            <v>#REF!</v>
          </cell>
          <cell r="EE353" t="e">
            <v>#REF!</v>
          </cell>
          <cell r="EF353" t="e">
            <v>#REF!</v>
          </cell>
          <cell r="EG353" t="e">
            <v>#REF!</v>
          </cell>
          <cell r="EH353" t="e">
            <v>#REF!</v>
          </cell>
          <cell r="EI353" t="e">
            <v>#REF!</v>
          </cell>
          <cell r="EJ353" t="e">
            <v>#REF!</v>
          </cell>
          <cell r="EK353" t="e">
            <v>#REF!</v>
          </cell>
          <cell r="EL353" t="e">
            <v>#REF!</v>
          </cell>
          <cell r="EM353" t="e">
            <v>#REF!</v>
          </cell>
          <cell r="EN353" t="e">
            <v>#REF!</v>
          </cell>
          <cell r="EO353" t="e">
            <v>#REF!</v>
          </cell>
          <cell r="EP353" t="e">
            <v>#REF!</v>
          </cell>
          <cell r="EQ353" t="e">
            <v>#REF!</v>
          </cell>
          <cell r="ER353" t="e">
            <v>#REF!</v>
          </cell>
          <cell r="ES353" t="e">
            <v>#REF!</v>
          </cell>
          <cell r="ET353" t="e">
            <v>#REF!</v>
          </cell>
          <cell r="EU353" t="e">
            <v>#REF!</v>
          </cell>
          <cell r="EV353" t="e">
            <v>#REF!</v>
          </cell>
          <cell r="EW353" t="e">
            <v>#REF!</v>
          </cell>
          <cell r="EX353" t="e">
            <v>#REF!</v>
          </cell>
          <cell r="EY353" t="e">
            <v>#REF!</v>
          </cell>
          <cell r="EZ353" t="e">
            <v>#REF!</v>
          </cell>
          <cell r="FA353" t="e">
            <v>#REF!</v>
          </cell>
          <cell r="FB353" t="e">
            <v>#REF!</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sheetName val="E1a-Conto economico anal."/>
      <sheetName val="Dettagli spese '03"/>
      <sheetName val="E1-Conto economico sint."/>
      <sheetName val="E2-Analisi costo del venduto"/>
      <sheetName val="E3-Analisi costi ind."/>
      <sheetName val="E4-Analisi costi comm.,mktg,log"/>
      <sheetName val="E4a-Analisi costi gest. autom."/>
      <sheetName val="E5-Analisi costi di struttura"/>
      <sheetName val="C&amp;M1-Analisi vendite"/>
      <sheetName val="C&amp;M2-Marg. lordo su vendite"/>
      <sheetName val="C&amp;M3-Inv. mktg"/>
      <sheetName val="F1-Analisi gest. finanz."/>
      <sheetName val="F2-Analisi situaz. finanz."/>
      <sheetName val="F3-Analisi liv. util. cred."/>
      <sheetName val="F4-Confr. cond. banc. anal."/>
      <sheetName val="F4-Confr. cond. banc. graf."/>
      <sheetName val="P1-Piano occupazionale"/>
      <sheetName val="P2-Analisi costi pers."/>
      <sheetName val="I1-Programma inv."/>
      <sheetName val="Piano finanziario"/>
      <sheetName val="CE_31.12.02"/>
      <sheetName val="Dettagli spese '02"/>
      <sheetName val="Confronto_31.12.02 "/>
      <sheetName val="CE_30.6.02"/>
      <sheetName val="Budget 2003"/>
      <sheetName val="BGT_A"/>
      <sheetName val="Budget 2000"/>
      <sheetName val="Commerciale"/>
      <sheetName val="Finanza"/>
      <sheetName val="Logistica"/>
      <sheetName val="Struttura"/>
      <sheetName val="Consuntivo 99"/>
      <sheetName val="Costo del venduto"/>
      <sheetName val="Straordinaria"/>
      <sheetName val="BUDGET '04_rw"/>
      <sheetName val="C&amp;M1-Vendite x linea"/>
      <sheetName val="E4-Commerc. e Logist."/>
      <sheetName val="E3a-Analisi costi ind. dettagli"/>
      <sheetName val="F1-Gest. finanz."/>
      <sheetName val="E6-Gest. straord."/>
      <sheetName val="E5-Struttura"/>
      <sheetName val="E1a-Conto_economico_anal_"/>
      <sheetName val="Dettagli_spese_'03"/>
      <sheetName val="E1-Conto_economico_sint_"/>
      <sheetName val="E2-Analisi_costo_del_venduto"/>
      <sheetName val="E3-Analisi_costi_ind_"/>
      <sheetName val="E4-Analisi_costi_comm_,mktg,log"/>
      <sheetName val="E4a-Analisi_costi_gest__autom_"/>
      <sheetName val="E5-Analisi_costi_di_struttura"/>
      <sheetName val="C&amp;M1-Analisi_vendite"/>
      <sheetName val="C&amp;M2-Marg__lordo_su_vendite"/>
      <sheetName val="C&amp;M3-Inv__mktg"/>
      <sheetName val="F1-Analisi_gest__finanz_"/>
      <sheetName val="F2-Analisi_situaz__finanz_"/>
      <sheetName val="F3-Analisi_liv__util__cred_"/>
      <sheetName val="F4-Confr__cond__banc__anal_"/>
      <sheetName val="F4-Confr__cond__banc__graf_"/>
      <sheetName val="P1-Piano_occupazionale"/>
      <sheetName val="P2-Analisi_costi_pers_"/>
      <sheetName val="I1-Programma_inv_"/>
      <sheetName val="Piano_finanziario"/>
      <sheetName val="CE_31_12_02"/>
      <sheetName val="Dettagli_spese_'02"/>
      <sheetName val="Confronto_31_12_02_"/>
      <sheetName val="CE_30_6_02"/>
      <sheetName val="Budget_2003"/>
    </sheetNames>
    <sheetDataSet>
      <sheetData sheetId="0"/>
      <sheetData sheetId="1" refreshError="1">
        <row r="94">
          <cell r="AE94" t="str">
            <v>S.P.I. S.p.A.</v>
          </cell>
        </row>
        <row r="95">
          <cell r="AE95" t="str">
            <v>REPORTING DIREZIONALE</v>
          </cell>
        </row>
        <row r="96">
          <cell r="AE96" t="str">
            <v>Conto Economico Gestionale  - Consuntivo I Semestre 2003</v>
          </cell>
        </row>
        <row r="98">
          <cell r="AE98" t="str">
            <v>COD</v>
          </cell>
          <cell r="AG98" t="str">
            <v>DESCRIZIONE</v>
          </cell>
          <cell r="AI98" t="str">
            <v>ALLEGATI</v>
          </cell>
          <cell r="AK98" t="str">
            <v>Contabile</v>
          </cell>
          <cell r="AO98" t="str">
            <v>Intregrazioni
/rettifiche</v>
          </cell>
          <cell r="AR98" t="str">
            <v>Gestionale</v>
          </cell>
        </row>
        <row r="99">
          <cell r="AK99" t="str">
            <v>€uro</v>
          </cell>
          <cell r="AM99" t="str">
            <v>%</v>
          </cell>
          <cell r="AO99" t="str">
            <v>€uro</v>
          </cell>
          <cell r="AR99" t="str">
            <v>€uro</v>
          </cell>
          <cell r="AT99" t="str">
            <v>%</v>
          </cell>
        </row>
        <row r="101">
          <cell r="AE101" t="str">
            <v>RV</v>
          </cell>
          <cell r="AG101" t="str">
            <v xml:space="preserve">Ricavi netti di vendita </v>
          </cell>
          <cell r="AK101">
            <v>4341016.7400000012</v>
          </cell>
          <cell r="AM101">
            <v>1</v>
          </cell>
          <cell r="AO101">
            <v>903459</v>
          </cell>
          <cell r="AR101">
            <v>5244475.7400000012</v>
          </cell>
          <cell r="AT101">
            <v>1</v>
          </cell>
        </row>
        <row r="103">
          <cell r="AE103" t="str">
            <v>RV1</v>
          </cell>
          <cell r="AH103" t="str">
            <v>Vendita prodotti</v>
          </cell>
          <cell r="AK103">
            <v>4307585.1100000003</v>
          </cell>
          <cell r="AM103">
            <v>0.99229866365362118</v>
          </cell>
          <cell r="AO103">
            <v>903459</v>
          </cell>
          <cell r="AR103">
            <v>5211044.1100000003</v>
          </cell>
          <cell r="AT103">
            <v>0.99362536282797242</v>
          </cell>
        </row>
        <row r="104">
          <cell r="AE104" t="str">
            <v>RV2</v>
          </cell>
          <cell r="AH104" t="str">
            <v>Vendita merci</v>
          </cell>
          <cell r="AK104">
            <v>33799.979999999996</v>
          </cell>
          <cell r="AM104">
            <v>7.7861897395032822E-3</v>
          </cell>
          <cell r="AO104">
            <v>0</v>
          </cell>
          <cell r="AR104">
            <v>33799.979999999996</v>
          </cell>
          <cell r="AT104">
            <v>6.4448729817177088E-3</v>
          </cell>
        </row>
        <row r="105">
          <cell r="AE105" t="str">
            <v>RV3</v>
          </cell>
          <cell r="AH105" t="str">
            <v>&lt;Sconti, abbuoni e arrotondamenti passivi&gt;</v>
          </cell>
          <cell r="AK105">
            <v>-368.35</v>
          </cell>
          <cell r="AM105">
            <v>-8.4853393124671511E-5</v>
          </cell>
          <cell r="AO105">
            <v>0</v>
          </cell>
          <cell r="AR105">
            <v>-368.35</v>
          </cell>
          <cell r="AT105">
            <v>-7.0235809690293269E-5</v>
          </cell>
        </row>
        <row r="107">
          <cell r="AE107" t="str">
            <v>CV</v>
          </cell>
          <cell r="AG107" t="str">
            <v>Costi del Venduto</v>
          </cell>
          <cell r="AK107">
            <v>3037624.9899999998</v>
          </cell>
          <cell r="AM107">
            <v>0.69974966049082754</v>
          </cell>
          <cell r="AO107">
            <v>282853.65295097244</v>
          </cell>
          <cell r="AR107">
            <v>3320478.6429509721</v>
          </cell>
          <cell r="AT107">
            <v>0.63313833594947111</v>
          </cell>
        </row>
        <row r="109">
          <cell r="AE109" t="str">
            <v>CV1</v>
          </cell>
          <cell r="AG109" t="str">
            <v xml:space="preserve">Costi delle merci, materie prime e sussidiarie </v>
          </cell>
          <cell r="AK109">
            <v>2451818.6399999997</v>
          </cell>
          <cell r="AM109">
            <v>0.56480285307538325</v>
          </cell>
          <cell r="AO109">
            <v>123218.94834000105</v>
          </cell>
          <cell r="AR109">
            <v>2575037.5883400007</v>
          </cell>
          <cell r="AT109">
            <v>0.49100000000000005</v>
          </cell>
        </row>
        <row r="110">
          <cell r="AE110" t="str">
            <v>CV1.1</v>
          </cell>
          <cell r="AH110" t="str">
            <v>Materie Prime e sussidiarie</v>
          </cell>
          <cell r="AK110">
            <v>2028245.45</v>
          </cell>
          <cell r="AM110">
            <v>0.46722820285645789</v>
          </cell>
          <cell r="AO110">
            <v>341500</v>
          </cell>
          <cell r="AR110">
            <v>2369745.4500000002</v>
          </cell>
          <cell r="AT110">
            <v>0.45185554619421303</v>
          </cell>
        </row>
        <row r="111">
          <cell r="AE111" t="str">
            <v>CV1.2</v>
          </cell>
          <cell r="AH111" t="str">
            <v>Merci</v>
          </cell>
          <cell r="AK111">
            <v>59679.11</v>
          </cell>
          <cell r="AM111">
            <v>1.3747726298793306E-2</v>
          </cell>
          <cell r="AO111">
            <v>0</v>
          </cell>
          <cell r="AR111">
            <v>59679.11</v>
          </cell>
          <cell r="AT111">
            <v>1.1379423408296667E-2</v>
          </cell>
        </row>
        <row r="112">
          <cell r="AE112" t="str">
            <v>CV1.3</v>
          </cell>
          <cell r="AH112" t="str">
            <v>Imballaggi</v>
          </cell>
          <cell r="AK112">
            <v>28718.12</v>
          </cell>
          <cell r="AM112">
            <v>6.615528508650716E-3</v>
          </cell>
          <cell r="AO112">
            <v>0</v>
          </cell>
          <cell r="AR112">
            <v>28718.12</v>
          </cell>
          <cell r="AT112">
            <v>5.4758800352463811E-3</v>
          </cell>
        </row>
        <row r="113">
          <cell r="AE113" t="str">
            <v>CV1.4</v>
          </cell>
          <cell r="AH113" t="str">
            <v>Oneri accessori su acquisti</v>
          </cell>
          <cell r="AK113">
            <v>494.05</v>
          </cell>
          <cell r="AM113">
            <v>1.1380974310640412E-4</v>
          </cell>
          <cell r="AO113">
            <v>0</v>
          </cell>
          <cell r="AR113">
            <v>494.05</v>
          </cell>
          <cell r="AT113">
            <v>9.420388700282173E-5</v>
          </cell>
        </row>
        <row r="114">
          <cell r="AE114" t="str">
            <v>CV1.4</v>
          </cell>
          <cell r="AH114" t="str">
            <v>Verniciatura e ossidazione profili di alluminio</v>
          </cell>
          <cell r="AK114">
            <v>334877.86</v>
          </cell>
          <cell r="AM114">
            <v>7.7142724863115797E-2</v>
          </cell>
          <cell r="AO114">
            <v>0</v>
          </cell>
          <cell r="AR114">
            <v>334877.86</v>
          </cell>
          <cell r="AT114">
            <v>6.385344819995295E-2</v>
          </cell>
        </row>
        <row r="115">
          <cell r="AE115" t="str">
            <v>CV1.5</v>
          </cell>
          <cell r="AH115" t="str">
            <v>&lt;Sconti, abbuoni e arrotondamenti attivi&gt;</v>
          </cell>
          <cell r="AK115">
            <v>-195.95</v>
          </cell>
          <cell r="AM115">
            <v>-4.5139194740815476E-5</v>
          </cell>
          <cell r="AO115">
            <v>0</v>
          </cell>
          <cell r="AR115">
            <v>-195.95</v>
          </cell>
          <cell r="AT115">
            <v>-3.7363124497931219E-5</v>
          </cell>
        </row>
        <row r="117">
          <cell r="AE117" t="str">
            <v>CV1</v>
          </cell>
          <cell r="AG117" t="str">
            <v>Totale</v>
          </cell>
          <cell r="AK117">
            <v>2451818.6399999997</v>
          </cell>
          <cell r="AM117">
            <v>0.56480285307538325</v>
          </cell>
          <cell r="AO117">
            <v>341500</v>
          </cell>
          <cell r="AR117">
            <v>2793318.6399999997</v>
          </cell>
          <cell r="AT117">
            <v>0.53262113860021387</v>
          </cell>
        </row>
        <row r="119">
          <cell r="AE119" t="str">
            <v>CV1.6</v>
          </cell>
          <cell r="AG119" t="str">
            <v>Variazione scorte di magazzino</v>
          </cell>
          <cell r="AK119">
            <v>0</v>
          </cell>
          <cell r="AM119">
            <v>0</v>
          </cell>
          <cell r="AO119">
            <v>-218281.05165999895</v>
          </cell>
          <cell r="AR119">
            <v>-218281.05165999895</v>
          </cell>
          <cell r="AT119">
            <v>-4.1621138600213811E-2</v>
          </cell>
        </row>
        <row r="120">
          <cell r="AE120" t="str">
            <v>CV1.6.1</v>
          </cell>
          <cell r="AH120" t="str">
            <v>Merci, Materie Prime e sussidiarie</v>
          </cell>
          <cell r="AM120">
            <v>0</v>
          </cell>
          <cell r="AO120">
            <v>-218281.05165999895</v>
          </cell>
          <cell r="AR120">
            <v>-218281.05165999895</v>
          </cell>
          <cell r="AT120">
            <v>-4.1621138600213811E-2</v>
          </cell>
        </row>
        <row r="121">
          <cell r="AE121" t="str">
            <v>CV1.6.2</v>
          </cell>
          <cell r="AH121" t="str">
            <v>Prodotti in corso di lavorazione</v>
          </cell>
          <cell r="AM121">
            <v>0</v>
          </cell>
          <cell r="AO121">
            <v>0</v>
          </cell>
          <cell r="AR121">
            <v>0</v>
          </cell>
          <cell r="AT121">
            <v>0</v>
          </cell>
        </row>
        <row r="123">
          <cell r="AE123" t="str">
            <v>IM</v>
          </cell>
          <cell r="AG123" t="str">
            <v>I MARGINE</v>
          </cell>
          <cell r="AK123">
            <v>1889198.1000000015</v>
          </cell>
          <cell r="AM123">
            <v>0.43519714692461681</v>
          </cell>
          <cell r="AO123">
            <v>780240.05165999895</v>
          </cell>
          <cell r="AR123">
            <v>2669438.1516600004</v>
          </cell>
          <cell r="AT123">
            <v>0.50900000000000001</v>
          </cell>
        </row>
        <row r="125">
          <cell r="AE125" t="str">
            <v>CV2</v>
          </cell>
          <cell r="AG125" t="str">
            <v>Costi industriali</v>
          </cell>
          <cell r="AK125">
            <v>585806.35</v>
          </cell>
          <cell r="AM125">
            <v>0.13494680741544429</v>
          </cell>
          <cell r="AO125">
            <v>159634.70461097138</v>
          </cell>
          <cell r="AR125">
            <v>745441.05461097136</v>
          </cell>
          <cell r="AT125">
            <v>0.14213833594947112</v>
          </cell>
        </row>
        <row r="126">
          <cell r="AE126" t="str">
            <v>CV2.1</v>
          </cell>
          <cell r="AH126" t="str">
            <v>Personale</v>
          </cell>
          <cell r="AI126" t="str">
            <v>*</v>
          </cell>
          <cell r="AK126">
            <v>481085.23</v>
          </cell>
          <cell r="AM126">
            <v>0.11082316858331209</v>
          </cell>
          <cell r="AO126">
            <v>113594.0646109714</v>
          </cell>
          <cell r="AR126">
            <v>594679.29461097135</v>
          </cell>
          <cell r="AT126">
            <v>0.11339156172948017</v>
          </cell>
        </row>
        <row r="127">
          <cell r="AE127" t="str">
            <v>CV2.2</v>
          </cell>
          <cell r="AH127" t="str">
            <v>Gestione impianti e attrezzature</v>
          </cell>
          <cell r="AI127" t="str">
            <v>*</v>
          </cell>
          <cell r="AK127">
            <v>94597.260000000009</v>
          </cell>
          <cell r="AM127">
            <v>2.1791498551097497E-2</v>
          </cell>
          <cell r="AO127">
            <v>46040.639999999999</v>
          </cell>
          <cell r="AR127">
            <v>140637.90000000002</v>
          </cell>
          <cell r="AT127">
            <v>2.6816388705422821E-2</v>
          </cell>
        </row>
        <row r="128">
          <cell r="AE128" t="str">
            <v>CV2.3</v>
          </cell>
          <cell r="AH128" t="str">
            <v>Forza motrice</v>
          </cell>
          <cell r="AK128">
            <v>10123.86</v>
          </cell>
          <cell r="AM128">
            <v>2.3321402810347141E-3</v>
          </cell>
          <cell r="AO128">
            <v>0</v>
          </cell>
          <cell r="AR128">
            <v>10123.86</v>
          </cell>
          <cell r="AT128">
            <v>1.9303855145681346E-3</v>
          </cell>
        </row>
        <row r="129">
          <cell r="AE129" t="str">
            <v>CV2.5</v>
          </cell>
          <cell r="AH129" t="str">
            <v>Altre lavorazione presso terzi</v>
          </cell>
          <cell r="AM129">
            <v>0</v>
          </cell>
          <cell r="AO129">
            <v>0</v>
          </cell>
          <cell r="AR129">
            <v>0</v>
          </cell>
          <cell r="AT129">
            <v>0</v>
          </cell>
        </row>
        <row r="130">
          <cell r="AE130" t="str">
            <v>CV2.6</v>
          </cell>
          <cell r="AH130" t="str">
            <v>Altri costi</v>
          </cell>
          <cell r="AM130">
            <v>0</v>
          </cell>
          <cell r="AO130">
            <v>0</v>
          </cell>
          <cell r="AR130">
            <v>0</v>
          </cell>
          <cell r="AT130">
            <v>0</v>
          </cell>
        </row>
        <row r="132">
          <cell r="AE132" t="str">
            <v>MIL</v>
          </cell>
          <cell r="AG132" t="str">
            <v>MARGINE INDUSTRIALE LORDO</v>
          </cell>
          <cell r="AK132">
            <v>1303391.7500000014</v>
          </cell>
          <cell r="AM132">
            <v>0.30025033950917246</v>
          </cell>
          <cell r="AO132">
            <v>620605.34704902756</v>
          </cell>
          <cell r="AR132">
            <v>1923997.0970490291</v>
          </cell>
          <cell r="AT132">
            <v>0.36686166405052884</v>
          </cell>
        </row>
        <row r="134">
          <cell r="AE134" t="str">
            <v>CC</v>
          </cell>
          <cell r="AG134" t="str">
            <v>Spese Commerciali e Marketing</v>
          </cell>
          <cell r="AK134">
            <v>617102.62</v>
          </cell>
          <cell r="AM134">
            <v>0.14215624056773388</v>
          </cell>
          <cell r="AO134">
            <v>72593.205226880804</v>
          </cell>
          <cell r="AR134">
            <v>689695.82522688084</v>
          </cell>
          <cell r="AT134">
            <v>0.13150901241977728</v>
          </cell>
        </row>
        <row r="135">
          <cell r="AE135" t="str">
            <v>CC1</v>
          </cell>
          <cell r="AH135" t="str">
            <v>Provvigioni</v>
          </cell>
          <cell r="AI135" t="str">
            <v>*</v>
          </cell>
          <cell r="AK135">
            <v>309030.05</v>
          </cell>
          <cell r="AM135">
            <v>7.118840320343936E-2</v>
          </cell>
          <cell r="AO135">
            <v>148409.57</v>
          </cell>
          <cell r="AR135">
            <v>457439.62</v>
          </cell>
          <cell r="AT135">
            <v>8.7223135862956602E-2</v>
          </cell>
        </row>
        <row r="136">
          <cell r="AE136" t="str">
            <v>CC2</v>
          </cell>
          <cell r="AH136" t="str">
            <v>Personale</v>
          </cell>
          <cell r="AI136" t="str">
            <v>*</v>
          </cell>
          <cell r="AK136">
            <v>13410.81</v>
          </cell>
          <cell r="AM136">
            <v>3.0893246451751751E-3</v>
          </cell>
          <cell r="AO136">
            <v>1559.7452268808015</v>
          </cell>
          <cell r="AR136">
            <v>14970.555226880801</v>
          </cell>
          <cell r="AT136">
            <v>2.85453798798215E-3</v>
          </cell>
        </row>
        <row r="137">
          <cell r="AE137" t="str">
            <v>CC3</v>
          </cell>
          <cell r="AH137" t="str">
            <v>Rimborsi spese viaggio e nolo autovettura</v>
          </cell>
          <cell r="AK137">
            <v>26751.870000000003</v>
          </cell>
          <cell r="AM137">
            <v>6.162581625981013E-3</v>
          </cell>
          <cell r="AO137">
            <v>111</v>
          </cell>
          <cell r="AR137">
            <v>26862.870000000003</v>
          </cell>
          <cell r="AT137">
            <v>5.1221268496133791E-3</v>
          </cell>
        </row>
        <row r="138">
          <cell r="AE138" t="str">
            <v>CC4</v>
          </cell>
          <cell r="AH138" t="str">
            <v>Pubblicità e sponsorizzazioni</v>
          </cell>
          <cell r="AI138" t="str">
            <v>*</v>
          </cell>
          <cell r="AK138">
            <v>234420.88</v>
          </cell>
          <cell r="AM138">
            <v>5.4001376645232642E-2</v>
          </cell>
          <cell r="AO138">
            <v>-77487.11</v>
          </cell>
          <cell r="AR138">
            <v>156933.77000000002</v>
          </cell>
          <cell r="AT138">
            <v>2.992363351079206E-2</v>
          </cell>
        </row>
        <row r="139">
          <cell r="AE139" t="str">
            <v>CC5</v>
          </cell>
          <cell r="AH139" t="str">
            <v>Mostre e fiere</v>
          </cell>
          <cell r="AK139">
            <v>29850.010000000002</v>
          </cell>
          <cell r="AM139">
            <v>6.876271571346208E-3</v>
          </cell>
          <cell r="AO139">
            <v>0</v>
          </cell>
          <cell r="AR139">
            <v>29850.010000000002</v>
          </cell>
          <cell r="AT139">
            <v>5.691705230387813E-3</v>
          </cell>
        </row>
        <row r="140">
          <cell r="AE140" t="str">
            <v>CC6</v>
          </cell>
          <cell r="AH140" t="str">
            <v>Open house</v>
          </cell>
          <cell r="AM140">
            <v>0</v>
          </cell>
          <cell r="AO140">
            <v>0</v>
          </cell>
          <cell r="AR140">
            <v>0</v>
          </cell>
          <cell r="AT140">
            <v>0</v>
          </cell>
        </row>
        <row r="141">
          <cell r="AE141" t="str">
            <v>CC7</v>
          </cell>
          <cell r="AH141" t="str">
            <v>Assistenza tecnica</v>
          </cell>
          <cell r="AK141">
            <v>3639</v>
          </cell>
          <cell r="AM141">
            <v>8.3828287655946681E-4</v>
          </cell>
          <cell r="AO141">
            <v>0</v>
          </cell>
          <cell r="AR141">
            <v>3639</v>
          </cell>
          <cell r="AT141">
            <v>6.938729780452753E-4</v>
          </cell>
        </row>
        <row r="142">
          <cell r="AE142" t="str">
            <v>CC8</v>
          </cell>
          <cell r="AH142" t="str">
            <v>Perdite su crediti</v>
          </cell>
          <cell r="AM142">
            <v>0</v>
          </cell>
          <cell r="AO142">
            <v>0</v>
          </cell>
          <cell r="AR142">
            <v>0</v>
          </cell>
          <cell r="AT142">
            <v>0</v>
          </cell>
        </row>
        <row r="144">
          <cell r="AE144" t="str">
            <v>CL</v>
          </cell>
          <cell r="AG144" t="str">
            <v>Spese di Logistica</v>
          </cell>
          <cell r="AK144">
            <v>202675.55</v>
          </cell>
          <cell r="AM144">
            <v>4.6688497681305861E-2</v>
          </cell>
          <cell r="AO144">
            <v>3705.6918475369885</v>
          </cell>
          <cell r="AR144">
            <v>206381.24184753696</v>
          </cell>
          <cell r="AT144">
            <v>3.9352120608253001E-2</v>
          </cell>
        </row>
        <row r="145">
          <cell r="AE145" t="str">
            <v>CL1</v>
          </cell>
          <cell r="AH145" t="str">
            <v>Personale</v>
          </cell>
          <cell r="AI145" t="str">
            <v>*</v>
          </cell>
          <cell r="AK145">
            <v>32106.94</v>
          </cell>
          <cell r="AM145">
            <v>7.3961797253976934E-3</v>
          </cell>
          <cell r="AO145">
            <v>5344.4818475369884</v>
          </cell>
          <cell r="AR145">
            <v>37451.421847536985</v>
          </cell>
          <cell r="AT145">
            <v>7.1411183317890564E-3</v>
          </cell>
        </row>
        <row r="146">
          <cell r="AE146" t="str">
            <v>CL2</v>
          </cell>
          <cell r="AH146" t="str">
            <v>Gestione automezzi</v>
          </cell>
          <cell r="AI146" t="str">
            <v>*</v>
          </cell>
          <cell r="AK146">
            <v>153918.85999999999</v>
          </cell>
          <cell r="AM146">
            <v>3.5456868567615783E-2</v>
          </cell>
          <cell r="AO146">
            <v>-1638.7900000000002</v>
          </cell>
          <cell r="AR146">
            <v>152280.06999999998</v>
          </cell>
          <cell r="AT146">
            <v>2.9036280755109365E-2</v>
          </cell>
        </row>
        <row r="147">
          <cell r="AE147" t="str">
            <v>CL3</v>
          </cell>
          <cell r="AH147" t="str">
            <v>Trasporti e deposito merce</v>
          </cell>
          <cell r="AK147">
            <v>16649.75</v>
          </cell>
          <cell r="AM147">
            <v>3.8354493882923834E-3</v>
          </cell>
          <cell r="AO147">
            <v>0</v>
          </cell>
          <cell r="AR147">
            <v>16649.75</v>
          </cell>
          <cell r="AT147">
            <v>3.174721521354582E-3</v>
          </cell>
        </row>
        <row r="148">
          <cell r="AE148" t="str">
            <v>CL5</v>
          </cell>
          <cell r="AH148" t="str">
            <v>&lt;Recupero spese di trasporto&gt;</v>
          </cell>
          <cell r="AM148">
            <v>0</v>
          </cell>
          <cell r="AO148">
            <v>0</v>
          </cell>
          <cell r="AR148">
            <v>0</v>
          </cell>
          <cell r="AT148">
            <v>0</v>
          </cell>
        </row>
        <row r="150">
          <cell r="AE150" t="str">
            <v>MOL</v>
          </cell>
          <cell r="AG150" t="str">
            <v>MARGINE OPERATIVO LORDO</v>
          </cell>
          <cell r="AK150">
            <v>483613.58000000136</v>
          </cell>
          <cell r="AM150">
            <v>0.11140560126013271</v>
          </cell>
          <cell r="AO150">
            <v>544306.44997460977</v>
          </cell>
          <cell r="AR150">
            <v>1027920.0299746112</v>
          </cell>
          <cell r="AT150">
            <v>0.19600053102249854</v>
          </cell>
        </row>
        <row r="152">
          <cell r="AE152" t="str">
            <v>CS</v>
          </cell>
          <cell r="AG152" t="str">
            <v>Costi di Struttura</v>
          </cell>
          <cell r="AK152">
            <v>337741.08000000007</v>
          </cell>
          <cell r="AM152">
            <v>7.7802298454163518E-2</v>
          </cell>
          <cell r="AO152">
            <v>24746.441094395341</v>
          </cell>
          <cell r="AR152">
            <v>362487.52109439531</v>
          </cell>
          <cell r="AT152">
            <v>6.9117970806819903E-2</v>
          </cell>
        </row>
        <row r="153">
          <cell r="AE153" t="str">
            <v>CS1</v>
          </cell>
          <cell r="AH153" t="str">
            <v>Personale</v>
          </cell>
          <cell r="AI153" t="str">
            <v>*</v>
          </cell>
          <cell r="AK153">
            <v>57226.569999999992</v>
          </cell>
          <cell r="AM153">
            <v>1.3182757272666028E-2</v>
          </cell>
          <cell r="AO153">
            <v>10422.821094395342</v>
          </cell>
          <cell r="AR153">
            <v>67649.391094395338</v>
          </cell>
          <cell r="AT153">
            <v>1.289917132773224E-2</v>
          </cell>
        </row>
        <row r="154">
          <cell r="AE154" t="str">
            <v>CS2</v>
          </cell>
          <cell r="AH154" t="str">
            <v>Consulenze e Collaborazioni</v>
          </cell>
          <cell r="AI154" t="str">
            <v>*</v>
          </cell>
          <cell r="AK154">
            <v>24701.16</v>
          </cell>
          <cell r="AM154">
            <v>5.690178471875691E-3</v>
          </cell>
          <cell r="AO154">
            <v>2204</v>
          </cell>
          <cell r="AR154">
            <v>26905.16</v>
          </cell>
          <cell r="AT154">
            <v>5.1301905726805772E-3</v>
          </cell>
        </row>
        <row r="155">
          <cell r="AE155" t="str">
            <v>CS3</v>
          </cell>
          <cell r="AH155" t="str">
            <v>Organi sociali</v>
          </cell>
          <cell r="AI155" t="str">
            <v>*</v>
          </cell>
          <cell r="AK155">
            <v>105813.28</v>
          </cell>
          <cell r="AM155">
            <v>2.4375229661058616E-2</v>
          </cell>
          <cell r="AO155">
            <v>5000</v>
          </cell>
          <cell r="AR155">
            <v>110813.28</v>
          </cell>
          <cell r="AT155">
            <v>2.1129524759704574E-2</v>
          </cell>
        </row>
        <row r="156">
          <cell r="AE156" t="str">
            <v>CS4</v>
          </cell>
          <cell r="AH156" t="str">
            <v>Spese di rappresentanza</v>
          </cell>
          <cell r="AI156" t="str">
            <v>*</v>
          </cell>
          <cell r="AK156">
            <v>43819.46</v>
          </cell>
          <cell r="AM156">
            <v>1.0094284962374963E-2</v>
          </cell>
          <cell r="AO156">
            <v>0</v>
          </cell>
          <cell r="AR156">
            <v>43819.46</v>
          </cell>
          <cell r="AT156">
            <v>8.3553556489518611E-3</v>
          </cell>
        </row>
        <row r="157">
          <cell r="AE157" t="str">
            <v>CS5</v>
          </cell>
          <cell r="AH157" t="str">
            <v>Ammortamenti altri beni</v>
          </cell>
          <cell r="AM157">
            <v>0</v>
          </cell>
          <cell r="AO157">
            <v>19912.36</v>
          </cell>
          <cell r="AR157">
            <v>19912.36</v>
          </cell>
          <cell r="AT157">
            <v>3.7968256480103379E-3</v>
          </cell>
        </row>
        <row r="158">
          <cell r="AE158" t="str">
            <v>CS6</v>
          </cell>
          <cell r="AH158" t="str">
            <v>Gestione immobili</v>
          </cell>
          <cell r="AI158" t="str">
            <v>*</v>
          </cell>
          <cell r="AK158">
            <v>4766.8499999999995</v>
          </cell>
          <cell r="AM158">
            <v>1.0980952817058241E-3</v>
          </cell>
          <cell r="AO158">
            <v>-258.23</v>
          </cell>
          <cell r="AR158">
            <v>4508.619999999999</v>
          </cell>
          <cell r="AT158">
            <v>8.5968936143844153E-4</v>
          </cell>
        </row>
        <row r="159">
          <cell r="AE159" t="str">
            <v>CS7</v>
          </cell>
          <cell r="AH159" t="str">
            <v>Gestione autovetture</v>
          </cell>
          <cell r="AI159" t="str">
            <v>*</v>
          </cell>
          <cell r="AK159">
            <v>38292.97</v>
          </cell>
          <cell r="AM159">
            <v>8.8211984181383249E-3</v>
          </cell>
          <cell r="AO159">
            <v>-6119.2300000000005</v>
          </cell>
          <cell r="AR159">
            <v>32173.74</v>
          </cell>
          <cell r="AT159">
            <v>6.1347866965249789E-3</v>
          </cell>
        </row>
        <row r="160">
          <cell r="AE160" t="str">
            <v>CS8</v>
          </cell>
          <cell r="AH160" t="str">
            <v>Telefoniche</v>
          </cell>
          <cell r="AI160" t="str">
            <v>*</v>
          </cell>
          <cell r="AK160">
            <v>17210.920000000002</v>
          </cell>
          <cell r="AM160">
            <v>3.9647209469180706E-3</v>
          </cell>
          <cell r="AO160">
            <v>1888.69</v>
          </cell>
          <cell r="AR160">
            <v>19099.61</v>
          </cell>
          <cell r="AT160">
            <v>3.6418530558404291E-3</v>
          </cell>
        </row>
        <row r="161">
          <cell r="AE161" t="str">
            <v>CS9</v>
          </cell>
          <cell r="AH161" t="str">
            <v>Cancelleria e stampati</v>
          </cell>
          <cell r="AK161">
            <v>8644.9</v>
          </cell>
          <cell r="AM161">
            <v>1.9914459026020704E-3</v>
          </cell>
          <cell r="AO161">
            <v>0</v>
          </cell>
          <cell r="AR161">
            <v>8644.9</v>
          </cell>
          <cell r="AT161">
            <v>1.6483821126418248E-3</v>
          </cell>
        </row>
        <row r="162">
          <cell r="AE162" t="str">
            <v>CS10</v>
          </cell>
          <cell r="AH162" t="str">
            <v>Assistenza e manutenzione</v>
          </cell>
          <cell r="AI162" t="str">
            <v>*</v>
          </cell>
          <cell r="AK162">
            <v>10678.34</v>
          </cell>
          <cell r="AM162">
            <v>2.4598707260456215E-3</v>
          </cell>
          <cell r="AO162">
            <v>-4710</v>
          </cell>
          <cell r="AR162">
            <v>5968.34</v>
          </cell>
          <cell r="AT162">
            <v>1.1380241411889911E-3</v>
          </cell>
        </row>
        <row r="163">
          <cell r="AE163" t="str">
            <v>CS11</v>
          </cell>
          <cell r="AH163" t="str">
            <v>Altre spese generali</v>
          </cell>
          <cell r="AI163" t="str">
            <v>*</v>
          </cell>
          <cell r="AK163">
            <v>26586.63</v>
          </cell>
          <cell r="AM163">
            <v>6.1245168107782961E-3</v>
          </cell>
          <cell r="AO163">
            <v>-3593.9700000000003</v>
          </cell>
          <cell r="AR163">
            <v>22992.66</v>
          </cell>
          <cell r="AT163">
            <v>4.3841674821056553E-3</v>
          </cell>
        </row>
        <row r="165">
          <cell r="AE165" t="str">
            <v>MO</v>
          </cell>
          <cell r="AG165" t="str">
            <v>MARGINE OPERATIVO</v>
          </cell>
          <cell r="AK165">
            <v>145872.50000000128</v>
          </cell>
          <cell r="AM165">
            <v>3.3603302805969196E-2</v>
          </cell>
          <cell r="AO165">
            <v>519560.00888021442</v>
          </cell>
          <cell r="AR165">
            <v>665432.50888021593</v>
          </cell>
          <cell r="AT165">
            <v>0.12688256021567865</v>
          </cell>
        </row>
        <row r="167">
          <cell r="AE167" t="str">
            <v>GF</v>
          </cell>
          <cell r="AG167" t="str">
            <v>Gestione finanziaria</v>
          </cell>
          <cell r="AK167">
            <v>-53654.87</v>
          </cell>
          <cell r="AM167">
            <v>-1.2359977676566157E-2</v>
          </cell>
          <cell r="AO167">
            <v>-34460.560000000005</v>
          </cell>
          <cell r="AR167">
            <v>-88115.430000000008</v>
          </cell>
          <cell r="AT167">
            <v>-1.6801570713338831E-2</v>
          </cell>
        </row>
        <row r="168">
          <cell r="AE168" t="str">
            <v>GF1</v>
          </cell>
          <cell r="AH168" t="str">
            <v>Interessi attivi e proventi finanziari</v>
          </cell>
          <cell r="AK168">
            <v>285.56</v>
          </cell>
          <cell r="AM168">
            <v>6.578182419080004E-5</v>
          </cell>
          <cell r="AO168">
            <v>0</v>
          </cell>
          <cell r="AR168">
            <v>285.56</v>
          </cell>
          <cell r="AT168">
            <v>5.4449675078485524E-5</v>
          </cell>
        </row>
        <row r="169">
          <cell r="AE169" t="str">
            <v>GF2</v>
          </cell>
          <cell r="AH169" t="str">
            <v>Interessi passivi e oneri finanziari</v>
          </cell>
          <cell r="AI169" t="str">
            <v>*</v>
          </cell>
          <cell r="AK169">
            <v>53940.43</v>
          </cell>
          <cell r="AM169">
            <v>1.2425759500756955E-2</v>
          </cell>
          <cell r="AO169">
            <v>34460.560000000005</v>
          </cell>
          <cell r="AR169">
            <v>88400.99</v>
          </cell>
          <cell r="AT169">
            <v>1.6856020388417315E-2</v>
          </cell>
        </row>
        <row r="171">
          <cell r="AE171" t="str">
            <v>GA</v>
          </cell>
          <cell r="AG171" t="str">
            <v>Gestione accessoria</v>
          </cell>
          <cell r="AK171">
            <v>18173</v>
          </cell>
          <cell r="AM171">
            <v>4.1863464456485819E-3</v>
          </cell>
          <cell r="AO171">
            <v>0</v>
          </cell>
          <cell r="AR171">
            <v>18173</v>
          </cell>
          <cell r="AT171">
            <v>3.4651700000046136E-3</v>
          </cell>
        </row>
        <row r="172">
          <cell r="AE172" t="str">
            <v>GA1</v>
          </cell>
          <cell r="AH172" t="str">
            <v>Proventi diversi - vendita rottami</v>
          </cell>
          <cell r="AK172">
            <v>18173</v>
          </cell>
          <cell r="AM172">
            <v>4.1863464456485819E-3</v>
          </cell>
          <cell r="AO172">
            <v>0</v>
          </cell>
          <cell r="AR172">
            <v>18173</v>
          </cell>
          <cell r="AT172">
            <v>3.4651700000046136E-3</v>
          </cell>
        </row>
        <row r="173">
          <cell r="AE173" t="str">
            <v>GA2</v>
          </cell>
          <cell r="AH173" t="str">
            <v>Oneri diversi</v>
          </cell>
          <cell r="AM173">
            <v>0</v>
          </cell>
          <cell r="AO173">
            <v>0</v>
          </cell>
          <cell r="AR173">
            <v>0</v>
          </cell>
          <cell r="AT173">
            <v>0</v>
          </cell>
        </row>
        <row r="175">
          <cell r="AE175" t="str">
            <v>MA</v>
          </cell>
          <cell r="AG175" t="str">
            <v>MARGINE ANTE GESTIONE STRAO.RIA E IMPOSTE</v>
          </cell>
          <cell r="AK175">
            <v>110390.63000000129</v>
          </cell>
          <cell r="AM175">
            <v>2.5429671575051622E-2</v>
          </cell>
          <cell r="AO175">
            <v>485099.44888021442</v>
          </cell>
          <cell r="AR175">
            <v>595490.07888021588</v>
          </cell>
          <cell r="AT175">
            <v>0.11354615950234441</v>
          </cell>
        </row>
        <row r="177">
          <cell r="AE177" t="str">
            <v>GS</v>
          </cell>
          <cell r="AG177" t="str">
            <v>Gestione straordinaria</v>
          </cell>
          <cell r="AK177">
            <v>-11869.169999999998</v>
          </cell>
          <cell r="AM177">
            <v>-2.7341912530841786E-3</v>
          </cell>
          <cell r="AO177">
            <v>0</v>
          </cell>
          <cell r="AR177">
            <v>-11869.169999999998</v>
          </cell>
          <cell r="AT177">
            <v>-2.2631756897020169E-3</v>
          </cell>
        </row>
        <row r="178">
          <cell r="AE178" t="str">
            <v>GS1</v>
          </cell>
          <cell r="AH178" t="str">
            <v>Proventi straordinari</v>
          </cell>
          <cell r="AK178">
            <v>22356.58</v>
          </cell>
          <cell r="AM178">
            <v>5.1500791955020183E-3</v>
          </cell>
          <cell r="AO178">
            <v>0</v>
          </cell>
          <cell r="AR178">
            <v>22356.58</v>
          </cell>
          <cell r="AT178">
            <v>4.2628817651847875E-3</v>
          </cell>
        </row>
        <row r="179">
          <cell r="AE179" t="str">
            <v>GS2</v>
          </cell>
          <cell r="AH179" t="str">
            <v xml:space="preserve">Oneri straordinari </v>
          </cell>
          <cell r="AI179" t="str">
            <v>*</v>
          </cell>
          <cell r="AK179">
            <v>34225.75</v>
          </cell>
          <cell r="AM179">
            <v>7.8842704485861965E-3</v>
          </cell>
          <cell r="AO179">
            <v>0</v>
          </cell>
          <cell r="AR179">
            <v>34225.75</v>
          </cell>
          <cell r="AT179">
            <v>6.5260574548868045E-3</v>
          </cell>
        </row>
        <row r="181">
          <cell r="AE181" t="str">
            <v>I</v>
          </cell>
          <cell r="AG181" t="str">
            <v>Imposte</v>
          </cell>
          <cell r="AM181">
            <v>0</v>
          </cell>
          <cell r="AO181">
            <v>19914.900000000001</v>
          </cell>
          <cell r="AR181">
            <v>19914.900000000001</v>
          </cell>
          <cell r="AT181">
            <v>3.7973099671541233E-3</v>
          </cell>
        </row>
        <row r="183">
          <cell r="AE183" t="str">
            <v>MN</v>
          </cell>
          <cell r="AG183" t="str">
            <v>MARGINE NETTO</v>
          </cell>
          <cell r="AK183">
            <v>98521.460000001287</v>
          </cell>
          <cell r="AM183">
            <v>2.2695480321967443E-2</v>
          </cell>
          <cell r="AO183">
            <v>465184.5488802144</v>
          </cell>
          <cell r="AR183">
            <v>563706.00888021581</v>
          </cell>
          <cell r="AT183">
            <v>0.10748567384548827</v>
          </cell>
        </row>
      </sheetData>
      <sheetData sheetId="2"/>
      <sheetData sheetId="3" refreshError="1">
        <row r="2">
          <cell r="A2" t="str">
            <v>S.P.I. S.p.A.</v>
          </cell>
        </row>
        <row r="3">
          <cell r="A3" t="str">
            <v>AREA ECONOMICA</v>
          </cell>
          <cell r="U3" t="str">
            <v xml:space="preserve"> Flash Report Semestrale</v>
          </cell>
        </row>
        <row r="5">
          <cell r="C5" t="str">
            <v>II° TRIMESTRE</v>
          </cell>
        </row>
        <row r="7">
          <cell r="I7" t="str">
            <v>DESCRIZIONE</v>
          </cell>
          <cell r="O7">
            <v>2003</v>
          </cell>
          <cell r="R7">
            <v>2002</v>
          </cell>
          <cell r="U7" t="str">
            <v>Budget '03</v>
          </cell>
        </row>
        <row r="9">
          <cell r="C9">
            <v>2002</v>
          </cell>
          <cell r="F9" t="str">
            <v>Budget '03</v>
          </cell>
        </row>
        <row r="10">
          <cell r="C10" t="str">
            <v>Importi</v>
          </cell>
          <cell r="D10" t="str">
            <v>%</v>
          </cell>
          <cell r="F10" t="str">
            <v>Importi</v>
          </cell>
          <cell r="G10" t="str">
            <v>%</v>
          </cell>
          <cell r="O10" t="str">
            <v>Importi</v>
          </cell>
          <cell r="P10" t="str">
            <v>%</v>
          </cell>
          <cell r="R10" t="str">
            <v>Importi</v>
          </cell>
          <cell r="S10" t="str">
            <v>%</v>
          </cell>
          <cell r="U10" t="str">
            <v>Importi</v>
          </cell>
          <cell r="V10" t="str">
            <v>%</v>
          </cell>
        </row>
        <row r="12">
          <cell r="C12">
            <v>-208313.51999999981</v>
          </cell>
          <cell r="D12">
            <v>-3.8203112217837634E-2</v>
          </cell>
          <cell r="F12">
            <v>-820163.76320882107</v>
          </cell>
          <cell r="G12">
            <v>-0.13523701825555659</v>
          </cell>
          <cell r="I12" t="str">
            <v>RICAVI DI VENDITA</v>
          </cell>
          <cell r="O12">
            <v>5244475.7400000012</v>
          </cell>
          <cell r="P12">
            <v>1</v>
          </cell>
          <cell r="R12">
            <v>5452789.2599999998</v>
          </cell>
          <cell r="S12">
            <v>1</v>
          </cell>
          <cell r="U12">
            <v>6064639.5032088216</v>
          </cell>
          <cell r="V12">
            <v>1</v>
          </cell>
        </row>
        <row r="13">
          <cell r="C13">
            <v>-99233.049999999814</v>
          </cell>
          <cell r="D13">
            <v>-1.8686981302497553E-2</v>
          </cell>
          <cell r="F13">
            <v>-727536.30342941266</v>
          </cell>
          <cell r="G13">
            <v>-0.12251013757162796</v>
          </cell>
          <cell r="I13" t="str">
            <v>Vendita prodotti</v>
          </cell>
          <cell r="O13">
            <v>5211044.1100000003</v>
          </cell>
          <cell r="P13">
            <v>0.99362536282797242</v>
          </cell>
          <cell r="R13">
            <v>5310277.16</v>
          </cell>
          <cell r="S13">
            <v>0.97386436680298194</v>
          </cell>
          <cell r="U13">
            <v>5938580.413429413</v>
          </cell>
          <cell r="V13">
            <v>0.97921408358852813</v>
          </cell>
        </row>
        <row r="14">
          <cell r="C14">
            <v>-108976.7</v>
          </cell>
          <cell r="D14">
            <v>-0.76326680239378031</v>
          </cell>
          <cell r="F14">
            <v>-92259.109779408449</v>
          </cell>
          <cell r="G14">
            <v>-0.73187193355793079</v>
          </cell>
          <cell r="I14" t="str">
            <v>Vendita merci</v>
          </cell>
          <cell r="O14">
            <v>33799.979999999996</v>
          </cell>
          <cell r="P14">
            <v>6.4448729817177088E-3</v>
          </cell>
          <cell r="R14">
            <v>142776.68</v>
          </cell>
          <cell r="S14">
            <v>2.6184155152917096E-2</v>
          </cell>
          <cell r="U14">
            <v>126059.08977940844</v>
          </cell>
          <cell r="V14">
            <v>2.0785916411471803E-2</v>
          </cell>
        </row>
        <row r="15">
          <cell r="C15">
            <v>-103.77000000000004</v>
          </cell>
          <cell r="D15">
            <v>0.39220651598760314</v>
          </cell>
          <cell r="F15">
            <v>-368.35</v>
          </cell>
          <cell r="G15" t="str">
            <v>n/a</v>
          </cell>
          <cell r="I15" t="str">
            <v>&lt; Sconti, abbuoni e arrotondamenti passivi &gt;</v>
          </cell>
          <cell r="O15">
            <v>-368.35</v>
          </cell>
          <cell r="P15">
            <v>-7.0235809690293269E-5</v>
          </cell>
          <cell r="R15">
            <v>-264.58</v>
          </cell>
          <cell r="S15">
            <v>-4.8521955898952161E-5</v>
          </cell>
          <cell r="U15">
            <v>0</v>
          </cell>
          <cell r="V15">
            <v>0</v>
          </cell>
        </row>
        <row r="17">
          <cell r="C17">
            <v>-98928.616033353843</v>
          </cell>
          <cell r="D17">
            <v>-2.8931510212310548E-2</v>
          </cell>
          <cell r="F17">
            <v>-532688.63970473362</v>
          </cell>
          <cell r="G17">
            <v>-0.13824695390270997</v>
          </cell>
          <cell r="I17" t="str">
            <v>COSTO DEL VENDUTO</v>
          </cell>
          <cell r="O17">
            <v>3320478.6429509721</v>
          </cell>
          <cell r="P17">
            <v>0.63313833594947111</v>
          </cell>
          <cell r="R17">
            <v>3419407.2589843259</v>
          </cell>
          <cell r="S17">
            <v>0.62709323539570028</v>
          </cell>
          <cell r="U17">
            <v>3853167.2826557057</v>
          </cell>
          <cell r="V17">
            <v>0.63534976491463035</v>
          </cell>
        </row>
        <row r="19">
          <cell r="C19">
            <v>-109384.90396664478</v>
          </cell>
          <cell r="D19">
            <v>-5.379456684086268E-2</v>
          </cell>
          <cell r="F19">
            <v>-287475.12350408686</v>
          </cell>
          <cell r="G19">
            <v>-0.12999264509512395</v>
          </cell>
          <cell r="I19" t="str">
            <v>MARGINE INDUSTRIALE LORDO</v>
          </cell>
          <cell r="O19">
            <v>1923997.0970490291</v>
          </cell>
          <cell r="P19">
            <v>0.36686166405052884</v>
          </cell>
          <cell r="R19">
            <v>2033382.0010156739</v>
          </cell>
          <cell r="S19">
            <v>0.37290676460429978</v>
          </cell>
          <cell r="U19">
            <v>2211472.2205531159</v>
          </cell>
          <cell r="V19">
            <v>0.36465023508536959</v>
          </cell>
        </row>
        <row r="21">
          <cell r="C21">
            <v>-178364.68993042363</v>
          </cell>
          <cell r="D21">
            <v>-0.14786284447378678</v>
          </cell>
          <cell r="F21">
            <v>-216710.65770625859</v>
          </cell>
          <cell r="G21">
            <v>-0.17411643457872411</v>
          </cell>
          <cell r="I21" t="str">
            <v>MARGINE OPERATIVO LORDO</v>
          </cell>
          <cell r="O21">
            <v>1027920.0299746112</v>
          </cell>
          <cell r="P21">
            <v>0.19600053102249854</v>
          </cell>
          <cell r="R21">
            <v>1206284.7199050349</v>
          </cell>
          <cell r="S21">
            <v>0.2212234257344167</v>
          </cell>
          <cell r="U21">
            <v>1244630.6876808698</v>
          </cell>
          <cell r="V21">
            <v>0.20522748087867901</v>
          </cell>
        </row>
        <row r="23">
          <cell r="C23">
            <v>-179702.35601748573</v>
          </cell>
          <cell r="D23">
            <v>-0.21263157335159469</v>
          </cell>
          <cell r="F23">
            <v>-195448.1788006539</v>
          </cell>
          <cell r="G23">
            <v>-0.22703282998155364</v>
          </cell>
          <cell r="I23" t="str">
            <v>MARGINE OPERATIVO</v>
          </cell>
          <cell r="O23">
            <v>665432.50888021593</v>
          </cell>
          <cell r="P23">
            <v>0.12688256021567865</v>
          </cell>
          <cell r="R23">
            <v>845134.86489770166</v>
          </cell>
          <cell r="S23">
            <v>0.15499129428994321</v>
          </cell>
          <cell r="U23">
            <v>860880.68768086983</v>
          </cell>
          <cell r="V23">
            <v>0.14195084262228197</v>
          </cell>
        </row>
        <row r="25">
          <cell r="C25">
            <v>-120465.20601748582</v>
          </cell>
          <cell r="D25">
            <v>-0.16825800236211447</v>
          </cell>
          <cell r="F25">
            <v>-152575.94275812979</v>
          </cell>
          <cell r="G25">
            <v>-0.20396053068146572</v>
          </cell>
          <cell r="I25" t="str">
            <v>MARGINE ANTE GESTIONE STRAORDINARIA</v>
          </cell>
          <cell r="O25">
            <v>595490.07888021588</v>
          </cell>
          <cell r="P25">
            <v>0.11354615950234441</v>
          </cell>
          <cell r="R25">
            <v>715955.2848977017</v>
          </cell>
          <cell r="S25">
            <v>0.13130074366704972</v>
          </cell>
          <cell r="U25">
            <v>748066.02163834567</v>
          </cell>
          <cell r="V25">
            <v>0.12334880271820631</v>
          </cell>
        </row>
        <row r="27">
          <cell r="C27">
            <v>-153340.82500472618</v>
          </cell>
          <cell r="D27">
            <v>-0.22217465290628377</v>
          </cell>
          <cell r="F27">
            <v>-164445.11275812984</v>
          </cell>
          <cell r="G27">
            <v>-0.23449088288312603</v>
          </cell>
          <cell r="I27" t="str">
            <v>MARGINE NETTO</v>
          </cell>
          <cell r="O27">
            <v>536840.6290849417</v>
          </cell>
          <cell r="P27">
            <v>0.10236306843607243</v>
          </cell>
          <cell r="R27">
            <v>690181.45408966788</v>
          </cell>
          <cell r="S27">
            <v>0.12657401949358812</v>
          </cell>
          <cell r="U27">
            <v>701285.74184307153</v>
          </cell>
          <cell r="V27">
            <v>0.11563519010025557</v>
          </cell>
        </row>
        <row r="29">
          <cell r="A29" t="str">
            <v>NOTE E COMMENTI</v>
          </cell>
          <cell r="R29" t="str">
            <v>Ricavi Totali</v>
          </cell>
        </row>
        <row r="31">
          <cell r="A31" t="str">
            <v>Nonostante le vendite siano risultate lievemente inferiori rispetto alle previsioni, l'incidenza delle diverse voci sul fatturato è in linea con il 2002 e con il budget</v>
          </cell>
        </row>
        <row r="32">
          <cell r="K32" t="str">
            <v xml:space="preserve">FATTURATO ANNUO </v>
          </cell>
        </row>
        <row r="33">
          <cell r="K33">
            <v>11000000.000000002</v>
          </cell>
          <cell r="M33">
            <v>10791288.239999998</v>
          </cell>
          <cell r="O33">
            <v>12500000</v>
          </cell>
        </row>
        <row r="35">
          <cell r="K35" t="str">
            <v>2003</v>
          </cell>
          <cell r="M35" t="str">
            <v>2002</v>
          </cell>
          <cell r="O35" t="str">
            <v>Budget '03</v>
          </cell>
        </row>
        <row r="37">
          <cell r="K37">
            <v>0.47677052181818186</v>
          </cell>
          <cell r="M37">
            <v>0.50529548824283843</v>
          </cell>
          <cell r="O37">
            <v>0.48517116025670576</v>
          </cell>
        </row>
        <row r="38">
          <cell r="K38" t="str">
            <v>% CONSEGUIMENTO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94">
          <cell r="AE94" t="str">
            <v>S.P.I. S.p.A.</v>
          </cell>
        </row>
        <row r="95">
          <cell r="AE95" t="str">
            <v>REPORTING DIREZIONALE</v>
          </cell>
          <cell r="AP95">
            <v>2581791.0393719645</v>
          </cell>
          <cell r="AQ95">
            <v>1.976E-2</v>
          </cell>
          <cell r="AR95">
            <v>51016.190937990017</v>
          </cell>
          <cell r="AS95">
            <v>51016.190937990017</v>
          </cell>
        </row>
        <row r="96">
          <cell r="AE96" t="str">
            <v>Buget 2003 mensilizzato</v>
          </cell>
        </row>
        <row r="98">
          <cell r="AE98" t="str">
            <v>Budget 2003</v>
          </cell>
          <cell r="AJ98" t="str">
            <v>COD</v>
          </cell>
          <cell r="AL98" t="str">
            <v>DESCRIZIONE</v>
          </cell>
          <cell r="AN98" t="str">
            <v>ALLEGATI</v>
          </cell>
          <cell r="AP98" t="str">
            <v>Gennaio</v>
          </cell>
          <cell r="AQ98" t="str">
            <v>Febbraio</v>
          </cell>
          <cell r="AR98" t="str">
            <v>Marzo</v>
          </cell>
          <cell r="AS98" t="str">
            <v>Aprile</v>
          </cell>
          <cell r="AT98" t="str">
            <v>Maggio</v>
          </cell>
          <cell r="AU98" t="str">
            <v>Giugno</v>
          </cell>
          <cell r="AV98" t="str">
            <v>Luglio</v>
          </cell>
          <cell r="AW98" t="str">
            <v>Agosto</v>
          </cell>
          <cell r="AX98" t="str">
            <v>Settembre</v>
          </cell>
          <cell r="AY98" t="str">
            <v>Ottobre</v>
          </cell>
          <cell r="AZ98" t="str">
            <v>Novembre</v>
          </cell>
          <cell r="BA98" t="str">
            <v>Dicembre</v>
          </cell>
          <cell r="BD98" t="str">
            <v>Totale</v>
          </cell>
        </row>
        <row r="99">
          <cell r="AE99" t="str">
            <v>€uro</v>
          </cell>
          <cell r="AG99" t="str">
            <v>%</v>
          </cell>
          <cell r="AP99" t="str">
            <v>€uro</v>
          </cell>
          <cell r="AQ99" t="str">
            <v>€uro</v>
          </cell>
          <cell r="AR99" t="str">
            <v>€uro</v>
          </cell>
          <cell r="AS99" t="str">
            <v>€uro</v>
          </cell>
          <cell r="AT99" t="str">
            <v>€uro</v>
          </cell>
          <cell r="AU99" t="str">
            <v>€uro</v>
          </cell>
          <cell r="AV99" t="str">
            <v>€uro</v>
          </cell>
          <cell r="AW99" t="str">
            <v>€uro</v>
          </cell>
          <cell r="AX99" t="str">
            <v>€uro</v>
          </cell>
          <cell r="AY99" t="str">
            <v>€uro</v>
          </cell>
          <cell r="AZ99" t="str">
            <v>€uro</v>
          </cell>
          <cell r="BA99" t="str">
            <v>€uro</v>
          </cell>
          <cell r="BD99" t="str">
            <v>€uro</v>
          </cell>
          <cell r="BE99" t="str">
            <v>%</v>
          </cell>
        </row>
        <row r="101">
          <cell r="AE101">
            <v>12500000</v>
          </cell>
          <cell r="AG101">
            <v>1</v>
          </cell>
          <cell r="AJ101" t="str">
            <v>RV</v>
          </cell>
          <cell r="AL101" t="str">
            <v xml:space="preserve">Ricavi netti di vendita </v>
          </cell>
          <cell r="AP101">
            <v>879115.26348111301</v>
          </cell>
          <cell r="AQ101">
            <v>743558.41729857621</v>
          </cell>
          <cell r="AR101">
            <v>959117.35859227506</v>
          </cell>
          <cell r="AS101">
            <v>1137436.3643972338</v>
          </cell>
          <cell r="AT101">
            <v>1184499.8295860381</v>
          </cell>
          <cell r="AU101">
            <v>1160912.2698535847</v>
          </cell>
          <cell r="AV101">
            <v>1453815.8826033818</v>
          </cell>
          <cell r="AW101">
            <v>105042.91758383543</v>
          </cell>
          <cell r="AX101">
            <v>1412040.5539806406</v>
          </cell>
          <cell r="AY101">
            <v>1359780.4137072617</v>
          </cell>
          <cell r="AZ101">
            <v>1203807.7046716979</v>
          </cell>
          <cell r="BA101">
            <v>900873.02424436191</v>
          </cell>
          <cell r="BD101">
            <v>12500000</v>
          </cell>
          <cell r="BE101">
            <v>1</v>
          </cell>
        </row>
        <row r="103">
          <cell r="AE103">
            <v>12250000</v>
          </cell>
          <cell r="AG103">
            <v>0.98</v>
          </cell>
          <cell r="AJ103" t="str">
            <v>RV1</v>
          </cell>
          <cell r="AM103" t="str">
            <v>Vendita prodotti</v>
          </cell>
          <cell r="AP103">
            <v>856684</v>
          </cell>
          <cell r="AQ103">
            <v>725480</v>
          </cell>
          <cell r="AR103">
            <v>940645.37423466693</v>
          </cell>
          <cell r="AS103">
            <v>1115530.0705086961</v>
          </cell>
          <cell r="AT103">
            <v>1161687.1235832849</v>
          </cell>
          <cell r="AU103">
            <v>1138553.8451027644</v>
          </cell>
          <cell r="AV103">
            <v>1425816.3223809418</v>
          </cell>
          <cell r="AW103">
            <v>103019.85845232931</v>
          </cell>
          <cell r="AX103">
            <v>1384845.5597583258</v>
          </cell>
          <cell r="AY103">
            <v>1333591.916223858</v>
          </cell>
          <cell r="AZ103">
            <v>1180623.1413947896</v>
          </cell>
          <cell r="BA103">
            <v>883522.78836034308</v>
          </cell>
          <cell r="BD103">
            <v>12250000</v>
          </cell>
          <cell r="BE103">
            <v>0.98</v>
          </cell>
        </row>
        <row r="104">
          <cell r="AE104">
            <v>250000</v>
          </cell>
          <cell r="AG104">
            <v>0.02</v>
          </cell>
          <cell r="AJ104" t="str">
            <v>RV2</v>
          </cell>
          <cell r="AM104" t="str">
            <v>Vendita merci</v>
          </cell>
          <cell r="AP104">
            <v>22431.26348111299</v>
          </cell>
          <cell r="AQ104">
            <v>18078.417298576205</v>
          </cell>
          <cell r="AR104">
            <v>18471.984357608151</v>
          </cell>
          <cell r="AS104">
            <v>21906.293888537708</v>
          </cell>
          <cell r="AT104">
            <v>22812.706002753232</v>
          </cell>
          <cell r="AU104">
            <v>22358.42475082017</v>
          </cell>
          <cell r="AV104">
            <v>27999.560222439966</v>
          </cell>
          <cell r="AW104">
            <v>2023.0591315061183</v>
          </cell>
          <cell r="AX104">
            <v>27194.994222314785</v>
          </cell>
          <cell r="AY104">
            <v>26188.497483403567</v>
          </cell>
          <cell r="AZ104">
            <v>23184.563276908328</v>
          </cell>
          <cell r="BA104">
            <v>17350.235884018781</v>
          </cell>
          <cell r="BD104">
            <v>250000</v>
          </cell>
          <cell r="BE104">
            <v>0.02</v>
          </cell>
        </row>
        <row r="105">
          <cell r="AE105">
            <v>0</v>
          </cell>
          <cell r="AG105">
            <v>0</v>
          </cell>
          <cell r="AJ105" t="str">
            <v>RV3</v>
          </cell>
          <cell r="AM105" t="str">
            <v>&lt;Sconti, abbuoni e arrotondamenti passivi&gt;</v>
          </cell>
          <cell r="BE105">
            <v>0</v>
          </cell>
        </row>
        <row r="107">
          <cell r="AE107">
            <v>7893000</v>
          </cell>
          <cell r="AG107">
            <v>0.63144</v>
          </cell>
          <cell r="AJ107" t="str">
            <v>CV</v>
          </cell>
          <cell r="AL107" t="str">
            <v>Costi del Venduto</v>
          </cell>
          <cell r="AP107">
            <v>575902.11746801005</v>
          </cell>
          <cell r="AQ107">
            <v>507646.53427817905</v>
          </cell>
          <cell r="AR107">
            <v>616184.77239838231</v>
          </cell>
          <cell r="AS107">
            <v>705971.95820129523</v>
          </cell>
          <cell r="AT107">
            <v>729669.35419316194</v>
          </cell>
          <cell r="AU107">
            <v>717792.546116677</v>
          </cell>
          <cell r="AV107">
            <v>865275.37320845481</v>
          </cell>
          <cell r="AW107">
            <v>186141.20986181282</v>
          </cell>
          <cell r="AX107">
            <v>844240.65974033216</v>
          </cell>
          <cell r="AY107">
            <v>817926.63390988042</v>
          </cell>
          <cell r="AZ107">
            <v>739391.25545629335</v>
          </cell>
          <cell r="BA107">
            <v>586857.58516752115</v>
          </cell>
          <cell r="BD107">
            <v>7893000</v>
          </cell>
          <cell r="BE107">
            <v>0.63144</v>
          </cell>
        </row>
        <row r="109">
          <cell r="AE109">
            <v>6250000</v>
          </cell>
          <cell r="AG109">
            <v>0.5</v>
          </cell>
          <cell r="AJ109" t="str">
            <v>CV1</v>
          </cell>
          <cell r="AL109" t="str">
            <v xml:space="preserve">Costi delle merci, materie prime e sussidiarie </v>
          </cell>
          <cell r="AP109">
            <v>439557.63174055651</v>
          </cell>
          <cell r="AQ109">
            <v>371779.20864928811</v>
          </cell>
          <cell r="AR109">
            <v>479558.67929613753</v>
          </cell>
          <cell r="AS109">
            <v>568718.18219861691</v>
          </cell>
          <cell r="AT109">
            <v>592249.91479301907</v>
          </cell>
          <cell r="AU109">
            <v>580456.13492679235</v>
          </cell>
          <cell r="AV109">
            <v>726907.94130169088</v>
          </cell>
          <cell r="AW109">
            <v>52521.458791917714</v>
          </cell>
          <cell r="AX109">
            <v>706020.2769903203</v>
          </cell>
          <cell r="AY109">
            <v>679890.20685363084</v>
          </cell>
          <cell r="AZ109">
            <v>601903.85233584896</v>
          </cell>
          <cell r="BA109">
            <v>450436.51212218095</v>
          </cell>
          <cell r="BD109">
            <v>6250000</v>
          </cell>
          <cell r="BE109">
            <v>0.5</v>
          </cell>
        </row>
        <row r="110">
          <cell r="AE110">
            <v>6250000</v>
          </cell>
          <cell r="AG110">
            <v>0.5</v>
          </cell>
          <cell r="AJ110" t="str">
            <v>CV1.1</v>
          </cell>
          <cell r="AM110" t="str">
            <v>Materie Prime e sussidiarie</v>
          </cell>
          <cell r="AP110">
            <v>439557.63174055651</v>
          </cell>
          <cell r="AQ110">
            <v>371779.20864928811</v>
          </cell>
          <cell r="AR110">
            <v>479558.67929613753</v>
          </cell>
          <cell r="AS110">
            <v>568718.18219861691</v>
          </cell>
          <cell r="AT110">
            <v>592249.91479301907</v>
          </cell>
          <cell r="AU110">
            <v>580456.13492679235</v>
          </cell>
          <cell r="AV110">
            <v>726907.94130169088</v>
          </cell>
          <cell r="AW110">
            <v>52521.458791917714</v>
          </cell>
          <cell r="AX110">
            <v>706020.2769903203</v>
          </cell>
          <cell r="AY110">
            <v>679890.20685363084</v>
          </cell>
          <cell r="AZ110">
            <v>601903.85233584896</v>
          </cell>
          <cell r="BA110">
            <v>450436.51212218095</v>
          </cell>
          <cell r="BD110">
            <v>6250000</v>
          </cell>
          <cell r="BE110">
            <v>0.5</v>
          </cell>
        </row>
        <row r="111">
          <cell r="AG111">
            <v>0</v>
          </cell>
          <cell r="AJ111" t="str">
            <v>CV1.2</v>
          </cell>
          <cell r="AM111" t="str">
            <v>Merci</v>
          </cell>
          <cell r="BE111">
            <v>0</v>
          </cell>
        </row>
        <row r="112">
          <cell r="AG112">
            <v>0</v>
          </cell>
          <cell r="AJ112" t="str">
            <v>CV1.3</v>
          </cell>
          <cell r="AM112" t="str">
            <v>Imballaggi</v>
          </cell>
          <cell r="BE112">
            <v>0</v>
          </cell>
        </row>
        <row r="113">
          <cell r="AG113">
            <v>0</v>
          </cell>
          <cell r="AJ113" t="str">
            <v>CV1.4</v>
          </cell>
          <cell r="AM113" t="str">
            <v>Oneri accessori su acquisti</v>
          </cell>
          <cell r="BE113">
            <v>0</v>
          </cell>
        </row>
        <row r="114">
          <cell r="AG114">
            <v>0</v>
          </cell>
          <cell r="AJ114" t="str">
            <v>CV1.4</v>
          </cell>
          <cell r="AM114" t="str">
            <v>Verniciatura e ossidazione profili di alluminio</v>
          </cell>
          <cell r="BE114">
            <v>0</v>
          </cell>
        </row>
        <row r="115">
          <cell r="AG115">
            <v>0</v>
          </cell>
          <cell r="AJ115" t="str">
            <v>CV1.5</v>
          </cell>
          <cell r="AM115" t="str">
            <v>&lt;Sconti, abbuoni e arrotondamenti attivi&gt;</v>
          </cell>
          <cell r="BE115">
            <v>0</v>
          </cell>
        </row>
        <row r="117">
          <cell r="AE117">
            <v>6250000</v>
          </cell>
          <cell r="AG117">
            <v>0.5</v>
          </cell>
          <cell r="AJ117" t="str">
            <v>CV1</v>
          </cell>
          <cell r="AL117" t="str">
            <v>Totale</v>
          </cell>
          <cell r="AP117">
            <v>439557.63174055651</v>
          </cell>
          <cell r="AQ117">
            <v>371779.20864928811</v>
          </cell>
          <cell r="AR117">
            <v>479558.67929613753</v>
          </cell>
          <cell r="AS117">
            <v>568718.18219861691</v>
          </cell>
          <cell r="AT117">
            <v>592249.91479301907</v>
          </cell>
          <cell r="AU117">
            <v>580456.13492679235</v>
          </cell>
          <cell r="AV117">
            <v>726907.94130169088</v>
          </cell>
          <cell r="AW117">
            <v>52521.458791917714</v>
          </cell>
          <cell r="AX117">
            <v>706020.2769903203</v>
          </cell>
          <cell r="AY117">
            <v>679890.20685363084</v>
          </cell>
          <cell r="AZ117">
            <v>601903.85233584896</v>
          </cell>
          <cell r="BA117">
            <v>450436.51212218095</v>
          </cell>
          <cell r="BD117">
            <v>6250000</v>
          </cell>
          <cell r="BE117">
            <v>0.5</v>
          </cell>
        </row>
        <row r="119">
          <cell r="AE119">
            <v>0</v>
          </cell>
          <cell r="AG119">
            <v>0</v>
          </cell>
          <cell r="AJ119" t="str">
            <v>CV1.6</v>
          </cell>
          <cell r="AL119" t="str">
            <v>Variazione scorte di magazzino</v>
          </cell>
          <cell r="AP119">
            <v>0</v>
          </cell>
          <cell r="AQ119">
            <v>0</v>
          </cell>
          <cell r="AR119">
            <v>0</v>
          </cell>
          <cell r="AS119">
            <v>0</v>
          </cell>
          <cell r="AT119">
            <v>0</v>
          </cell>
          <cell r="AU119">
            <v>0</v>
          </cell>
          <cell r="AV119">
            <v>0</v>
          </cell>
          <cell r="AW119">
            <v>0</v>
          </cell>
          <cell r="AX119">
            <v>0</v>
          </cell>
          <cell r="AY119">
            <v>0</v>
          </cell>
          <cell r="AZ119">
            <v>0</v>
          </cell>
          <cell r="BA119">
            <v>0</v>
          </cell>
          <cell r="BD119">
            <v>0</v>
          </cell>
          <cell r="BE119">
            <v>0</v>
          </cell>
        </row>
        <row r="120">
          <cell r="AE120">
            <v>0</v>
          </cell>
          <cell r="AG120">
            <v>0</v>
          </cell>
          <cell r="AJ120" t="str">
            <v>CV1.6.1</v>
          </cell>
          <cell r="AM120" t="str">
            <v>Merci, Materie Prime e sussidiarie</v>
          </cell>
          <cell r="BD120">
            <v>0</v>
          </cell>
          <cell r="BE120">
            <v>0</v>
          </cell>
        </row>
        <row r="121">
          <cell r="AE121">
            <v>0</v>
          </cell>
          <cell r="AG121">
            <v>0</v>
          </cell>
          <cell r="AJ121" t="str">
            <v>CV1.6.2</v>
          </cell>
          <cell r="AM121" t="str">
            <v>Prodotti in corso di lavorazione</v>
          </cell>
          <cell r="BD121">
            <v>0</v>
          </cell>
          <cell r="BE121">
            <v>0</v>
          </cell>
        </row>
        <row r="123">
          <cell r="AE123">
            <v>6250000</v>
          </cell>
          <cell r="AG123">
            <v>0.5</v>
          </cell>
          <cell r="AJ123" t="str">
            <v>IM</v>
          </cell>
          <cell r="AL123" t="str">
            <v>I MARGINE</v>
          </cell>
          <cell r="AP123">
            <v>439557.63174055651</v>
          </cell>
          <cell r="AQ123">
            <v>371779.20864928811</v>
          </cell>
          <cell r="AR123">
            <v>479558.67929613753</v>
          </cell>
          <cell r="AS123">
            <v>568718.18219861691</v>
          </cell>
          <cell r="AT123">
            <v>592249.91479301907</v>
          </cell>
          <cell r="AU123">
            <v>580456.13492679235</v>
          </cell>
          <cell r="AV123">
            <v>726907.94130169088</v>
          </cell>
          <cell r="AW123">
            <v>52521.458791917714</v>
          </cell>
          <cell r="AX123">
            <v>706020.2769903203</v>
          </cell>
          <cell r="AY123">
            <v>679890.20685363084</v>
          </cell>
          <cell r="AZ123">
            <v>601903.85233584896</v>
          </cell>
          <cell r="BA123">
            <v>450436.51212218095</v>
          </cell>
          <cell r="BD123">
            <v>6250000</v>
          </cell>
          <cell r="BE123">
            <v>0.5</v>
          </cell>
        </row>
        <row r="125">
          <cell r="AE125">
            <v>1643000</v>
          </cell>
          <cell r="AG125">
            <v>0.13144</v>
          </cell>
          <cell r="AJ125" t="str">
            <v>CV2</v>
          </cell>
          <cell r="AL125" t="str">
            <v>Costi industriali</v>
          </cell>
          <cell r="AP125">
            <v>136344.48572745352</v>
          </cell>
          <cell r="AQ125">
            <v>135867.32562889098</v>
          </cell>
          <cell r="AR125">
            <v>136626.09310224481</v>
          </cell>
          <cell r="AS125">
            <v>137253.77600267826</v>
          </cell>
          <cell r="AT125">
            <v>137419.43940014284</v>
          </cell>
          <cell r="AU125">
            <v>137336.41118988462</v>
          </cell>
          <cell r="AV125">
            <v>138367.4319067639</v>
          </cell>
          <cell r="AW125">
            <v>133619.75106989511</v>
          </cell>
          <cell r="AX125">
            <v>138220.38275001186</v>
          </cell>
          <cell r="AY125">
            <v>138036.42705624958</v>
          </cell>
          <cell r="AZ125">
            <v>137487.40312044436</v>
          </cell>
          <cell r="BA125">
            <v>136421.07304534013</v>
          </cell>
          <cell r="BD125">
            <v>1643000</v>
          </cell>
          <cell r="BE125">
            <v>0.13144</v>
          </cell>
        </row>
        <row r="126">
          <cell r="AE126">
            <v>1325000</v>
          </cell>
          <cell r="AG126">
            <v>0.106</v>
          </cell>
          <cell r="AJ126" t="str">
            <v>CV2.1</v>
          </cell>
          <cell r="AM126" t="str">
            <v>Personale</v>
          </cell>
          <cell r="AN126" t="str">
            <v>*</v>
          </cell>
          <cell r="AP126">
            <v>110416.66666666667</v>
          </cell>
          <cell r="AQ126">
            <v>110416.66666666667</v>
          </cell>
          <cell r="AR126">
            <v>110416.66666666667</v>
          </cell>
          <cell r="AS126">
            <v>110416.66666666667</v>
          </cell>
          <cell r="AT126">
            <v>110416.66666666667</v>
          </cell>
          <cell r="AU126">
            <v>110416.66666666667</v>
          </cell>
          <cell r="AV126">
            <v>110416.66666666667</v>
          </cell>
          <cell r="AW126">
            <v>110416.66666666667</v>
          </cell>
          <cell r="AX126">
            <v>110416.66666666667</v>
          </cell>
          <cell r="AY126">
            <v>110416.66666666667</v>
          </cell>
          <cell r="AZ126">
            <v>110416.66666666667</v>
          </cell>
          <cell r="BA126">
            <v>110416.66666666667</v>
          </cell>
          <cell r="BD126">
            <v>1325000</v>
          </cell>
          <cell r="BE126">
            <v>0.106</v>
          </cell>
        </row>
        <row r="127">
          <cell r="AE127">
            <v>274000</v>
          </cell>
          <cell r="AG127">
            <v>2.1919999999999999E-2</v>
          </cell>
          <cell r="AJ127" t="str">
            <v>CV2.2</v>
          </cell>
          <cell r="AM127" t="str">
            <v>Gestione impianti e attrezzature</v>
          </cell>
          <cell r="AN127" t="str">
            <v>*</v>
          </cell>
          <cell r="AP127">
            <v>22833.333333333332</v>
          </cell>
          <cell r="AQ127">
            <v>22833.333333333332</v>
          </cell>
          <cell r="AR127">
            <v>22833.333333333332</v>
          </cell>
          <cell r="AS127">
            <v>22833.333333333332</v>
          </cell>
          <cell r="AT127">
            <v>22833.333333333332</v>
          </cell>
          <cell r="AU127">
            <v>22833.333333333332</v>
          </cell>
          <cell r="AV127">
            <v>22833.333333333332</v>
          </cell>
          <cell r="AW127">
            <v>22833.333333333332</v>
          </cell>
          <cell r="AX127">
            <v>22833.333333333332</v>
          </cell>
          <cell r="AY127">
            <v>22833.333333333332</v>
          </cell>
          <cell r="AZ127">
            <v>22833.333333333332</v>
          </cell>
          <cell r="BA127">
            <v>22833.333333333332</v>
          </cell>
          <cell r="BD127">
            <v>274000.00000000006</v>
          </cell>
          <cell r="BE127">
            <v>2.1920000000000005E-2</v>
          </cell>
        </row>
        <row r="128">
          <cell r="AE128">
            <v>24000</v>
          </cell>
          <cell r="AG128">
            <v>1.92E-3</v>
          </cell>
          <cell r="AJ128" t="str">
            <v>CV2.3</v>
          </cell>
          <cell r="AM128" t="str">
            <v>Forza motrice</v>
          </cell>
          <cell r="AP128">
            <v>1687.901305883737</v>
          </cell>
          <cell r="AQ128">
            <v>1427.6321612132663</v>
          </cell>
          <cell r="AR128">
            <v>1841.5053284971682</v>
          </cell>
          <cell r="AS128">
            <v>2183.8778196426888</v>
          </cell>
          <cell r="AT128">
            <v>2274.2396728051931</v>
          </cell>
          <cell r="AU128">
            <v>2228.9515581188825</v>
          </cell>
          <cell r="AV128">
            <v>2791.3264945984929</v>
          </cell>
          <cell r="AW128">
            <v>201.68240176096401</v>
          </cell>
          <cell r="AX128">
            <v>2711.1178636428299</v>
          </cell>
          <cell r="AY128">
            <v>2610.7783943179425</v>
          </cell>
          <cell r="AZ128">
            <v>2311.3107929696603</v>
          </cell>
          <cell r="BA128">
            <v>1729.6762065491748</v>
          </cell>
          <cell r="BD128">
            <v>23999.999999999996</v>
          </cell>
          <cell r="BE128">
            <v>1.9199999999999996E-3</v>
          </cell>
        </row>
        <row r="129">
          <cell r="AE129">
            <v>20000</v>
          </cell>
          <cell r="AG129">
            <v>1.6000000000000001E-3</v>
          </cell>
          <cell r="AJ129" t="str">
            <v>CV2.5</v>
          </cell>
          <cell r="AM129" t="str">
            <v>Altre lavorazione presso terzi</v>
          </cell>
          <cell r="AP129">
            <v>1406.5844215697809</v>
          </cell>
          <cell r="AQ129">
            <v>1189.6934676777221</v>
          </cell>
          <cell r="AR129">
            <v>1534.5877737476401</v>
          </cell>
          <cell r="AS129">
            <v>1819.8981830355742</v>
          </cell>
          <cell r="AT129">
            <v>1895.1997273376612</v>
          </cell>
          <cell r="AU129">
            <v>1857.4596317657356</v>
          </cell>
          <cell r="AV129">
            <v>2326.1054121654111</v>
          </cell>
          <cell r="AW129">
            <v>168.06866813413669</v>
          </cell>
          <cell r="AX129">
            <v>2259.2648863690251</v>
          </cell>
          <cell r="AY129">
            <v>2175.6486619316188</v>
          </cell>
          <cell r="AZ129">
            <v>1926.0923274747167</v>
          </cell>
          <cell r="BA129">
            <v>1441.396838790979</v>
          </cell>
          <cell r="BD129">
            <v>20000</v>
          </cell>
          <cell r="BE129">
            <v>1.6000000000000001E-3</v>
          </cell>
        </row>
        <row r="130">
          <cell r="AE130">
            <v>0</v>
          </cell>
          <cell r="AG130">
            <v>0</v>
          </cell>
          <cell r="AJ130" t="str">
            <v>CV2.6</v>
          </cell>
          <cell r="AM130" t="str">
            <v>Altri costi</v>
          </cell>
          <cell r="AP130">
            <v>0</v>
          </cell>
          <cell r="AQ130">
            <v>0</v>
          </cell>
          <cell r="AR130">
            <v>0</v>
          </cell>
          <cell r="AS130">
            <v>0</v>
          </cell>
          <cell r="AT130">
            <v>0</v>
          </cell>
          <cell r="AU130">
            <v>0</v>
          </cell>
          <cell r="AV130">
            <v>0</v>
          </cell>
          <cell r="AW130">
            <v>0</v>
          </cell>
          <cell r="AX130">
            <v>0</v>
          </cell>
          <cell r="AY130">
            <v>0</v>
          </cell>
          <cell r="AZ130">
            <v>0</v>
          </cell>
          <cell r="BA130">
            <v>0</v>
          </cell>
          <cell r="BD130">
            <v>0</v>
          </cell>
          <cell r="BE130">
            <v>0</v>
          </cell>
        </row>
        <row r="132">
          <cell r="AE132">
            <v>4607000</v>
          </cell>
          <cell r="AG132">
            <v>0.36856</v>
          </cell>
          <cell r="AJ132" t="str">
            <v>MIL</v>
          </cell>
          <cell r="AL132" t="str">
            <v>MARGINE INDUSTRIALE LORDO</v>
          </cell>
          <cell r="AP132">
            <v>303213.14601310296</v>
          </cell>
          <cell r="AQ132">
            <v>235911.88302039713</v>
          </cell>
          <cell r="AR132">
            <v>342932.58619389276</v>
          </cell>
          <cell r="AS132">
            <v>431464.40619593865</v>
          </cell>
          <cell r="AT132">
            <v>454830.47539287619</v>
          </cell>
          <cell r="AU132">
            <v>443119.7237369077</v>
          </cell>
          <cell r="AV132">
            <v>588540.50939492695</v>
          </cell>
          <cell r="AW132">
            <v>-81098.292277977394</v>
          </cell>
          <cell r="AX132">
            <v>567799.89424030844</v>
          </cell>
          <cell r="AY132">
            <v>541853.77979738126</v>
          </cell>
          <cell r="AZ132">
            <v>464416.44921540457</v>
          </cell>
          <cell r="BA132">
            <v>314015.43907684082</v>
          </cell>
          <cell r="BD132">
            <v>4607000</v>
          </cell>
          <cell r="BE132">
            <v>0.36856</v>
          </cell>
        </row>
        <row r="134">
          <cell r="AE134">
            <v>1557000</v>
          </cell>
          <cell r="AG134">
            <v>0.12456</v>
          </cell>
          <cell r="AJ134" t="str">
            <v>CC</v>
          </cell>
          <cell r="AL134" t="str">
            <v>Spese Commerciali e Marketing</v>
          </cell>
          <cell r="AP134">
            <v>108688.851216244</v>
          </cell>
          <cell r="AQ134">
            <v>95989.885865863951</v>
          </cell>
          <cell r="AR134">
            <v>141183.44748625768</v>
          </cell>
          <cell r="AS134">
            <v>132888.37195006621</v>
          </cell>
          <cell r="AT134">
            <v>137297.27736895342</v>
          </cell>
          <cell r="AU134">
            <v>135087.59477321719</v>
          </cell>
          <cell r="AV134">
            <v>162526.80521561814</v>
          </cell>
          <cell r="AW134">
            <v>36173.75385258704</v>
          </cell>
          <cell r="AX134">
            <v>203613.29243023976</v>
          </cell>
          <cell r="AY134">
            <v>153717.56248942963</v>
          </cell>
          <cell r="AZ134">
            <v>139106.03910697799</v>
          </cell>
          <cell r="BA134">
            <v>110727.11824454516</v>
          </cell>
          <cell r="BD134">
            <v>1557000</v>
          </cell>
          <cell r="BE134">
            <v>0.12456</v>
          </cell>
        </row>
        <row r="135">
          <cell r="AE135">
            <v>1135000</v>
          </cell>
          <cell r="AG135">
            <v>9.0800000000000006E-2</v>
          </cell>
          <cell r="AJ135" t="str">
            <v>CC1</v>
          </cell>
          <cell r="AM135" t="str">
            <v>Provvigioni</v>
          </cell>
          <cell r="AP135">
            <v>79823.665924085071</v>
          </cell>
          <cell r="AQ135">
            <v>67515.104290710718</v>
          </cell>
          <cell r="AR135">
            <v>87087.856160178577</v>
          </cell>
          <cell r="AS135">
            <v>103279.22188726884</v>
          </cell>
          <cell r="AT135">
            <v>107552.58452641228</v>
          </cell>
          <cell r="AU135">
            <v>105410.8341027055</v>
          </cell>
          <cell r="AV135">
            <v>132006.48214038706</v>
          </cell>
          <cell r="AW135">
            <v>9537.896916612257</v>
          </cell>
          <cell r="AX135">
            <v>128213.28230144217</v>
          </cell>
          <cell r="AY135">
            <v>123468.06156461936</v>
          </cell>
          <cell r="AZ135">
            <v>109305.73958419017</v>
          </cell>
          <cell r="BA135">
            <v>81799.270601388067</v>
          </cell>
          <cell r="BD135">
            <v>1135000</v>
          </cell>
          <cell r="BE135">
            <v>9.0800000000000006E-2</v>
          </cell>
        </row>
        <row r="136">
          <cell r="AE136">
            <v>36000</v>
          </cell>
          <cell r="AG136">
            <v>2.8800000000000002E-3</v>
          </cell>
          <cell r="AJ136" t="str">
            <v>CC2</v>
          </cell>
          <cell r="AM136" t="str">
            <v>Personale</v>
          </cell>
          <cell r="AN136" t="str">
            <v>*</v>
          </cell>
          <cell r="AP136">
            <v>3000</v>
          </cell>
          <cell r="AQ136">
            <v>3000</v>
          </cell>
          <cell r="AR136">
            <v>3000</v>
          </cell>
          <cell r="AS136">
            <v>3000</v>
          </cell>
          <cell r="AT136">
            <v>3000</v>
          </cell>
          <cell r="AU136">
            <v>3000</v>
          </cell>
          <cell r="AV136">
            <v>3000</v>
          </cell>
          <cell r="AW136">
            <v>3000</v>
          </cell>
          <cell r="AX136">
            <v>3000</v>
          </cell>
          <cell r="AY136">
            <v>3000</v>
          </cell>
          <cell r="AZ136">
            <v>3000</v>
          </cell>
          <cell r="BA136">
            <v>3000</v>
          </cell>
          <cell r="BD136">
            <v>36000</v>
          </cell>
          <cell r="BE136">
            <v>2.8800000000000002E-3</v>
          </cell>
        </row>
        <row r="137">
          <cell r="AE137">
            <v>30000</v>
          </cell>
          <cell r="AG137">
            <v>2.3999999999999998E-3</v>
          </cell>
          <cell r="AJ137" t="str">
            <v>CC3</v>
          </cell>
          <cell r="AM137" t="str">
            <v>Rimborsi spese viaggio e nolo autovettura</v>
          </cell>
          <cell r="AP137">
            <v>2109.8766323546711</v>
          </cell>
          <cell r="AQ137">
            <v>1784.5402015165828</v>
          </cell>
          <cell r="AR137">
            <v>2301.88166062146</v>
          </cell>
          <cell r="AS137">
            <v>2729.8472745533609</v>
          </cell>
          <cell r="AT137">
            <v>2842.7995910064915</v>
          </cell>
          <cell r="AU137">
            <v>2786.1894476486032</v>
          </cell>
          <cell r="AV137">
            <v>3489.1581182481159</v>
          </cell>
          <cell r="AW137">
            <v>252.10300220120502</v>
          </cell>
          <cell r="AX137">
            <v>3388.897329553537</v>
          </cell>
          <cell r="AY137">
            <v>3263.4729928974275</v>
          </cell>
          <cell r="AZ137">
            <v>2889.1384912120748</v>
          </cell>
          <cell r="BA137">
            <v>2162.0952581864685</v>
          </cell>
          <cell r="BD137">
            <v>29999.999999999996</v>
          </cell>
          <cell r="BE137">
            <v>2.3999999999999998E-3</v>
          </cell>
        </row>
        <row r="138">
          <cell r="AE138">
            <v>270000</v>
          </cell>
          <cell r="AG138">
            <v>2.1600000000000001E-2</v>
          </cell>
          <cell r="AJ138" t="str">
            <v>CC4</v>
          </cell>
          <cell r="AM138" t="str">
            <v>Pubblicità e sponsorizzazioni</v>
          </cell>
          <cell r="AP138">
            <v>22500</v>
          </cell>
          <cell r="AQ138">
            <v>22500</v>
          </cell>
          <cell r="AR138">
            <v>22500</v>
          </cell>
          <cell r="AS138">
            <v>22500</v>
          </cell>
          <cell r="AT138">
            <v>22500</v>
          </cell>
          <cell r="AU138">
            <v>22500</v>
          </cell>
          <cell r="AV138">
            <v>22500</v>
          </cell>
          <cell r="AW138">
            <v>22500</v>
          </cell>
          <cell r="AX138">
            <v>22500</v>
          </cell>
          <cell r="AY138">
            <v>22500</v>
          </cell>
          <cell r="AZ138">
            <v>22500</v>
          </cell>
          <cell r="BA138">
            <v>22500</v>
          </cell>
          <cell r="BD138">
            <v>270000</v>
          </cell>
          <cell r="BE138">
            <v>2.1600000000000001E-2</v>
          </cell>
        </row>
        <row r="139">
          <cell r="AE139">
            <v>25000</v>
          </cell>
          <cell r="AG139">
            <v>2E-3</v>
          </cell>
          <cell r="AJ139" t="str">
            <v>CC5</v>
          </cell>
          <cell r="AM139" t="str">
            <v>Mostre e fiere</v>
          </cell>
          <cell r="AR139">
            <v>25000</v>
          </cell>
          <cell r="BD139">
            <v>25000</v>
          </cell>
          <cell r="BE139">
            <v>2E-3</v>
          </cell>
        </row>
        <row r="140">
          <cell r="AE140">
            <v>45000</v>
          </cell>
          <cell r="AG140">
            <v>3.5999999999999999E-3</v>
          </cell>
          <cell r="AJ140" t="str">
            <v>CC6</v>
          </cell>
          <cell r="AM140" t="str">
            <v>Open house</v>
          </cell>
          <cell r="AX140">
            <v>45000</v>
          </cell>
          <cell r="BD140">
            <v>45000</v>
          </cell>
          <cell r="BE140">
            <v>3.5999999999999999E-3</v>
          </cell>
        </row>
        <row r="141">
          <cell r="AE141">
            <v>10000</v>
          </cell>
          <cell r="AG141">
            <v>8.0000000000000004E-4</v>
          </cell>
          <cell r="AJ141" t="str">
            <v>CC7</v>
          </cell>
          <cell r="AM141" t="str">
            <v>Assistenza tecnica</v>
          </cell>
          <cell r="AP141">
            <v>833.33333333333337</v>
          </cell>
          <cell r="AQ141">
            <v>833.33333333333337</v>
          </cell>
          <cell r="AR141">
            <v>833.33333333333337</v>
          </cell>
          <cell r="AS141">
            <v>833.33333333333337</v>
          </cell>
          <cell r="AT141">
            <v>833.33333333333337</v>
          </cell>
          <cell r="AU141">
            <v>833.33333333333337</v>
          </cell>
          <cell r="AV141">
            <v>833.33333333333337</v>
          </cell>
          <cell r="AW141">
            <v>833.33333333333337</v>
          </cell>
          <cell r="AX141">
            <v>833.33333333333337</v>
          </cell>
          <cell r="AY141">
            <v>833.33333333333337</v>
          </cell>
          <cell r="AZ141">
            <v>833.33333333333337</v>
          </cell>
          <cell r="BA141">
            <v>833.33333333333337</v>
          </cell>
          <cell r="BD141">
            <v>10000</v>
          </cell>
          <cell r="BE141">
            <v>8.0000000000000004E-4</v>
          </cell>
        </row>
        <row r="142">
          <cell r="AE142">
            <v>6000</v>
          </cell>
          <cell r="AG142">
            <v>4.8000000000000001E-4</v>
          </cell>
          <cell r="AJ142" t="str">
            <v>CC8</v>
          </cell>
          <cell r="AM142" t="str">
            <v>Perdite su crediti</v>
          </cell>
          <cell r="AP142">
            <v>421.97532647093425</v>
          </cell>
          <cell r="AQ142">
            <v>356.90804030331657</v>
          </cell>
          <cell r="AR142">
            <v>460.37633212429205</v>
          </cell>
          <cell r="AS142">
            <v>545.9694549106722</v>
          </cell>
          <cell r="AT142">
            <v>568.55991820129827</v>
          </cell>
          <cell r="AU142">
            <v>557.23788952972063</v>
          </cell>
          <cell r="AV142">
            <v>697.83162364962322</v>
          </cell>
          <cell r="AW142">
            <v>50.420600440241003</v>
          </cell>
          <cell r="AX142">
            <v>677.77946591070747</v>
          </cell>
          <cell r="AY142">
            <v>652.69459857948561</v>
          </cell>
          <cell r="AZ142">
            <v>577.82769824241507</v>
          </cell>
          <cell r="BA142">
            <v>432.41905163729371</v>
          </cell>
          <cell r="BD142">
            <v>5999.9999999999991</v>
          </cell>
          <cell r="BE142">
            <v>4.799999999999999E-4</v>
          </cell>
        </row>
        <row r="144">
          <cell r="AE144">
            <v>442000</v>
          </cell>
          <cell r="AG144">
            <v>3.5360000000000003E-2</v>
          </cell>
          <cell r="AJ144" t="str">
            <v>CL</v>
          </cell>
          <cell r="AL144" t="str">
            <v>Spese di Logistica</v>
          </cell>
          <cell r="AP144">
            <v>32190.865258353922</v>
          </cell>
          <cell r="AQ144">
            <v>28319.361731380668</v>
          </cell>
          <cell r="AR144">
            <v>34475.72509472871</v>
          </cell>
          <cell r="AS144">
            <v>39568.51590051833</v>
          </cell>
          <cell r="AT144">
            <v>40912.64846631058</v>
          </cell>
          <cell r="AU144">
            <v>40238.987760351709</v>
          </cell>
          <cell r="AV144">
            <v>48604.314940485914</v>
          </cell>
          <cell r="AW144">
            <v>10083.359059527673</v>
          </cell>
          <cell r="AX144">
            <v>47411.211555020433</v>
          </cell>
          <cell r="AY144">
            <v>45918.661948812733</v>
          </cell>
          <cell r="AZ144">
            <v>41464.081378757022</v>
          </cell>
          <cell r="BA144">
            <v>32812.266905752309</v>
          </cell>
          <cell r="BD144">
            <v>442000</v>
          </cell>
          <cell r="BE144">
            <v>3.5360000000000003E-2</v>
          </cell>
        </row>
        <row r="145">
          <cell r="AE145">
            <v>85000</v>
          </cell>
          <cell r="AG145">
            <v>6.7999999999999996E-3</v>
          </cell>
          <cell r="AJ145" t="str">
            <v>CL1</v>
          </cell>
          <cell r="AM145" t="str">
            <v>Personale</v>
          </cell>
          <cell r="AN145" t="str">
            <v>*</v>
          </cell>
          <cell r="AP145">
            <v>7083.333333333333</v>
          </cell>
          <cell r="AQ145">
            <v>7083.333333333333</v>
          </cell>
          <cell r="AR145">
            <v>7083.333333333333</v>
          </cell>
          <cell r="AS145">
            <v>7083.333333333333</v>
          </cell>
          <cell r="AT145">
            <v>7083.333333333333</v>
          </cell>
          <cell r="AU145">
            <v>7083.333333333333</v>
          </cell>
          <cell r="AV145">
            <v>7083.333333333333</v>
          </cell>
          <cell r="AW145">
            <v>7083.333333333333</v>
          </cell>
          <cell r="AX145">
            <v>7083.333333333333</v>
          </cell>
          <cell r="AY145">
            <v>7083.333333333333</v>
          </cell>
          <cell r="AZ145">
            <v>7083.333333333333</v>
          </cell>
          <cell r="BA145">
            <v>7083.333333333333</v>
          </cell>
          <cell r="BD145">
            <v>85000</v>
          </cell>
          <cell r="BE145">
            <v>6.7999999999999996E-3</v>
          </cell>
        </row>
        <row r="146">
          <cell r="AE146">
            <v>247000</v>
          </cell>
          <cell r="AG146">
            <v>1.976E-2</v>
          </cell>
          <cell r="AJ146" t="str">
            <v>CL2</v>
          </cell>
          <cell r="AM146" t="str">
            <v>Gestione automezzi</v>
          </cell>
          <cell r="AN146" t="str">
            <v>*</v>
          </cell>
          <cell r="AP146">
            <v>17371.317606386794</v>
          </cell>
          <cell r="AQ146">
            <v>14692.714325819867</v>
          </cell>
          <cell r="AR146">
            <v>18952.159005783356</v>
          </cell>
          <cell r="AS146">
            <v>22475.74256048934</v>
          </cell>
          <cell r="AT146">
            <v>23405.716632620115</v>
          </cell>
          <cell r="AU146">
            <v>22939.626452306835</v>
          </cell>
          <cell r="AV146">
            <v>28727.401840242823</v>
          </cell>
          <cell r="AW146">
            <v>2075.6480514565878</v>
          </cell>
          <cell r="AX146">
            <v>27901.921346657458</v>
          </cell>
          <cell r="AY146">
            <v>26869.26097485549</v>
          </cell>
          <cell r="AZ146">
            <v>23787.24024431275</v>
          </cell>
          <cell r="BA146">
            <v>17801.250959068591</v>
          </cell>
          <cell r="BD146">
            <v>247000</v>
          </cell>
          <cell r="BE146">
            <v>1.976E-2</v>
          </cell>
        </row>
        <row r="147">
          <cell r="AE147">
            <v>110000</v>
          </cell>
          <cell r="AG147">
            <v>8.8000000000000005E-3</v>
          </cell>
          <cell r="AJ147" t="str">
            <v>CL3</v>
          </cell>
          <cell r="AM147" t="str">
            <v>Trasporti e deposito merce</v>
          </cell>
          <cell r="AP147">
            <v>7736.2143186337953</v>
          </cell>
          <cell r="AQ147">
            <v>6543.3140722274711</v>
          </cell>
          <cell r="AR147">
            <v>8440.2327556120217</v>
          </cell>
          <cell r="AS147">
            <v>10009.440006695659</v>
          </cell>
          <cell r="AT147">
            <v>10423.598500357137</v>
          </cell>
          <cell r="AU147">
            <v>10216.027974711546</v>
          </cell>
          <cell r="AV147">
            <v>12793.579766909761</v>
          </cell>
          <cell r="AW147">
            <v>924.37767473775182</v>
          </cell>
          <cell r="AX147">
            <v>12425.956875029638</v>
          </cell>
          <cell r="AY147">
            <v>11966.067640623904</v>
          </cell>
          <cell r="AZ147">
            <v>10593.507801110942</v>
          </cell>
          <cell r="BA147">
            <v>7927.6826133503855</v>
          </cell>
          <cell r="BD147">
            <v>110000.00000000003</v>
          </cell>
          <cell r="BE147">
            <v>8.8000000000000023E-3</v>
          </cell>
        </row>
        <row r="148">
          <cell r="AE148">
            <v>0</v>
          </cell>
          <cell r="AG148">
            <v>0</v>
          </cell>
          <cell r="AJ148" t="str">
            <v>CL5</v>
          </cell>
          <cell r="AM148" t="str">
            <v>&lt;Recupero spese di trasporto&gt;</v>
          </cell>
          <cell r="AP148">
            <v>0</v>
          </cell>
          <cell r="AQ148">
            <v>0</v>
          </cell>
          <cell r="AR148">
            <v>0</v>
          </cell>
          <cell r="AS148">
            <v>0</v>
          </cell>
          <cell r="AT148">
            <v>0</v>
          </cell>
          <cell r="AU148">
            <v>0</v>
          </cell>
          <cell r="AV148">
            <v>0</v>
          </cell>
          <cell r="AW148">
            <v>0</v>
          </cell>
          <cell r="AX148">
            <v>0</v>
          </cell>
          <cell r="AY148">
            <v>0</v>
          </cell>
          <cell r="AZ148">
            <v>0</v>
          </cell>
          <cell r="BA148">
            <v>0</v>
          </cell>
          <cell r="BD148">
            <v>0</v>
          </cell>
          <cell r="BE148">
            <v>0</v>
          </cell>
        </row>
        <row r="150">
          <cell r="AE150">
            <v>2608000</v>
          </cell>
          <cell r="AG150">
            <v>0.20863999999999999</v>
          </cell>
          <cell r="AJ150" t="str">
            <v>MOL</v>
          </cell>
          <cell r="AL150" t="str">
            <v>MARGINE OPERATIVO LORDO</v>
          </cell>
          <cell r="AP150">
            <v>162333.42953850504</v>
          </cell>
          <cell r="AQ150">
            <v>111602.63542315252</v>
          </cell>
          <cell r="AR150">
            <v>167273.41361290638</v>
          </cell>
          <cell r="AS150">
            <v>259007.5183453541</v>
          </cell>
          <cell r="AT150">
            <v>276620.54955761216</v>
          </cell>
          <cell r="AU150">
            <v>267793.14120333875</v>
          </cell>
          <cell r="AV150">
            <v>377409.38923882297</v>
          </cell>
          <cell r="AW150">
            <v>-127355.4051900921</v>
          </cell>
          <cell r="AX150">
            <v>316775.39025504829</v>
          </cell>
          <cell r="AY150">
            <v>342217.55535913887</v>
          </cell>
          <cell r="AZ150">
            <v>283846.32872966956</v>
          </cell>
          <cell r="BA150">
            <v>170476.05392654336</v>
          </cell>
          <cell r="BD150">
            <v>2608000</v>
          </cell>
          <cell r="BE150">
            <v>0.20863999999999999</v>
          </cell>
        </row>
        <row r="152">
          <cell r="AE152">
            <v>767500</v>
          </cell>
          <cell r="AG152">
            <v>6.1400000000000003E-2</v>
          </cell>
          <cell r="AJ152" t="str">
            <v>CS</v>
          </cell>
          <cell r="AL152" t="str">
            <v>Costi di Struttura</v>
          </cell>
          <cell r="AP152">
            <v>63958.333333333328</v>
          </cell>
          <cell r="AQ152">
            <v>63958.333333333328</v>
          </cell>
          <cell r="AR152">
            <v>63958.333333333328</v>
          </cell>
          <cell r="AS152">
            <v>63958.333333333328</v>
          </cell>
          <cell r="AT152">
            <v>63958.333333333328</v>
          </cell>
          <cell r="AU152">
            <v>63958.333333333328</v>
          </cell>
          <cell r="AV152">
            <v>63958.333333333328</v>
          </cell>
          <cell r="AW152">
            <v>63958.333333333328</v>
          </cell>
          <cell r="AX152">
            <v>63958.333333333328</v>
          </cell>
          <cell r="AY152">
            <v>63958.333333333328</v>
          </cell>
          <cell r="AZ152">
            <v>63958.333333333328</v>
          </cell>
          <cell r="BA152">
            <v>63958.333333333328</v>
          </cell>
          <cell r="BD152">
            <v>767500</v>
          </cell>
          <cell r="BE152">
            <v>6.1400000000000003E-2</v>
          </cell>
        </row>
        <row r="153">
          <cell r="AE153">
            <v>147000</v>
          </cell>
          <cell r="AG153">
            <v>1.176E-2</v>
          </cell>
          <cell r="AJ153" t="str">
            <v>CS1</v>
          </cell>
          <cell r="AM153" t="str">
            <v>Personale</v>
          </cell>
          <cell r="AN153" t="str">
            <v>*</v>
          </cell>
          <cell r="AP153">
            <v>12250</v>
          </cell>
          <cell r="AQ153">
            <v>12250</v>
          </cell>
          <cell r="AR153">
            <v>12250</v>
          </cell>
          <cell r="AS153">
            <v>12250</v>
          </cell>
          <cell r="AT153">
            <v>12250</v>
          </cell>
          <cell r="AU153">
            <v>12250</v>
          </cell>
          <cell r="AV153">
            <v>12250</v>
          </cell>
          <cell r="AW153">
            <v>12250</v>
          </cell>
          <cell r="AX153">
            <v>12250</v>
          </cell>
          <cell r="AY153">
            <v>12250</v>
          </cell>
          <cell r="AZ153">
            <v>12250</v>
          </cell>
          <cell r="BA153">
            <v>12250</v>
          </cell>
          <cell r="BD153">
            <v>147000</v>
          </cell>
          <cell r="BE153">
            <v>1.176E-2</v>
          </cell>
        </row>
        <row r="154">
          <cell r="AE154">
            <v>55000</v>
          </cell>
          <cell r="AG154">
            <v>4.4000000000000003E-3</v>
          </cell>
          <cell r="AJ154" t="str">
            <v>CS2</v>
          </cell>
          <cell r="AM154" t="str">
            <v>Consulenze e Collaborazioni</v>
          </cell>
          <cell r="AP154">
            <v>4583.333333333333</v>
          </cell>
          <cell r="AQ154">
            <v>4583.333333333333</v>
          </cell>
          <cell r="AR154">
            <v>4583.333333333333</v>
          </cell>
          <cell r="AS154">
            <v>4583.333333333333</v>
          </cell>
          <cell r="AT154">
            <v>4583.333333333333</v>
          </cell>
          <cell r="AU154">
            <v>4583.333333333333</v>
          </cell>
          <cell r="AV154">
            <v>4583.333333333333</v>
          </cell>
          <cell r="AW154">
            <v>4583.333333333333</v>
          </cell>
          <cell r="AX154">
            <v>4583.333333333333</v>
          </cell>
          <cell r="AY154">
            <v>4583.333333333333</v>
          </cell>
          <cell r="AZ154">
            <v>4583.333333333333</v>
          </cell>
          <cell r="BA154">
            <v>4583.333333333333</v>
          </cell>
          <cell r="BD154">
            <v>55000.000000000007</v>
          </cell>
          <cell r="BE154">
            <v>4.4000000000000003E-3</v>
          </cell>
        </row>
        <row r="155">
          <cell r="AE155">
            <v>248500</v>
          </cell>
          <cell r="AG155">
            <v>1.9879999999999998E-2</v>
          </cell>
          <cell r="AJ155" t="str">
            <v>CS3</v>
          </cell>
          <cell r="AM155" t="str">
            <v>Organi sociali</v>
          </cell>
          <cell r="AN155" t="str">
            <v>*</v>
          </cell>
          <cell r="AP155">
            <v>20708.333333333332</v>
          </cell>
          <cell r="AQ155">
            <v>20708.333333333332</v>
          </cell>
          <cell r="AR155">
            <v>20708.333333333332</v>
          </cell>
          <cell r="AS155">
            <v>20708.333333333332</v>
          </cell>
          <cell r="AT155">
            <v>20708.333333333332</v>
          </cell>
          <cell r="AU155">
            <v>20708.333333333332</v>
          </cell>
          <cell r="AV155">
            <v>20708.333333333332</v>
          </cell>
          <cell r="AW155">
            <v>20708.333333333332</v>
          </cell>
          <cell r="AX155">
            <v>20708.333333333332</v>
          </cell>
          <cell r="AY155">
            <v>20708.333333333332</v>
          </cell>
          <cell r="AZ155">
            <v>20708.333333333332</v>
          </cell>
          <cell r="BA155">
            <v>20708.333333333332</v>
          </cell>
          <cell r="BD155">
            <v>248500.00000000003</v>
          </cell>
          <cell r="BE155">
            <v>1.9880000000000002E-2</v>
          </cell>
        </row>
        <row r="156">
          <cell r="AE156">
            <v>105000</v>
          </cell>
          <cell r="AG156">
            <v>8.3999999999999995E-3</v>
          </cell>
          <cell r="AJ156" t="str">
            <v>CS4</v>
          </cell>
          <cell r="AM156" t="str">
            <v>Spese di rappresentanza</v>
          </cell>
          <cell r="AN156" t="str">
            <v>*</v>
          </cell>
          <cell r="AP156">
            <v>8750</v>
          </cell>
          <cell r="AQ156">
            <v>8750</v>
          </cell>
          <cell r="AR156">
            <v>8750</v>
          </cell>
          <cell r="AS156">
            <v>8750</v>
          </cell>
          <cell r="AT156">
            <v>8750</v>
          </cell>
          <cell r="AU156">
            <v>8750</v>
          </cell>
          <cell r="AV156">
            <v>8750</v>
          </cell>
          <cell r="AW156">
            <v>8750</v>
          </cell>
          <cell r="AX156">
            <v>8750</v>
          </cell>
          <cell r="AY156">
            <v>8750</v>
          </cell>
          <cell r="AZ156">
            <v>8750</v>
          </cell>
          <cell r="BA156">
            <v>8750</v>
          </cell>
          <cell r="BD156">
            <v>105000</v>
          </cell>
          <cell r="BE156">
            <v>8.3999999999999995E-3</v>
          </cell>
        </row>
        <row r="157">
          <cell r="AE157">
            <v>24000</v>
          </cell>
          <cell r="AG157">
            <v>1.92E-3</v>
          </cell>
          <cell r="AJ157" t="str">
            <v>CS5</v>
          </cell>
          <cell r="AM157" t="str">
            <v>Ammortamenti</v>
          </cell>
          <cell r="AP157">
            <v>2000</v>
          </cell>
          <cell r="AQ157">
            <v>2000</v>
          </cell>
          <cell r="AR157">
            <v>2000</v>
          </cell>
          <cell r="AS157">
            <v>2000</v>
          </cell>
          <cell r="AT157">
            <v>2000</v>
          </cell>
          <cell r="AU157">
            <v>2000</v>
          </cell>
          <cell r="AV157">
            <v>2000</v>
          </cell>
          <cell r="AW157">
            <v>2000</v>
          </cell>
          <cell r="AX157">
            <v>2000</v>
          </cell>
          <cell r="AY157">
            <v>2000</v>
          </cell>
          <cell r="AZ157">
            <v>2000</v>
          </cell>
          <cell r="BA157">
            <v>2000</v>
          </cell>
          <cell r="BD157">
            <v>24000</v>
          </cell>
          <cell r="BE157">
            <v>1.92E-3</v>
          </cell>
        </row>
        <row r="158">
          <cell r="AE158">
            <v>6000</v>
          </cell>
          <cell r="AG158">
            <v>4.8000000000000001E-4</v>
          </cell>
          <cell r="AJ158" t="str">
            <v>CS6</v>
          </cell>
          <cell r="AM158" t="str">
            <v>Gestione immobili</v>
          </cell>
          <cell r="AN158" t="str">
            <v>*</v>
          </cell>
          <cell r="AP158">
            <v>500</v>
          </cell>
          <cell r="AQ158">
            <v>500</v>
          </cell>
          <cell r="AR158">
            <v>500</v>
          </cell>
          <cell r="AS158">
            <v>500</v>
          </cell>
          <cell r="AT158">
            <v>500</v>
          </cell>
          <cell r="AU158">
            <v>500</v>
          </cell>
          <cell r="AV158">
            <v>500</v>
          </cell>
          <cell r="AW158">
            <v>500</v>
          </cell>
          <cell r="AX158">
            <v>500</v>
          </cell>
          <cell r="AY158">
            <v>500</v>
          </cell>
          <cell r="AZ158">
            <v>500</v>
          </cell>
          <cell r="BA158">
            <v>500</v>
          </cell>
          <cell r="BD158">
            <v>6000</v>
          </cell>
          <cell r="BE158">
            <v>4.8000000000000001E-4</v>
          </cell>
        </row>
        <row r="159">
          <cell r="AE159">
            <v>75000</v>
          </cell>
          <cell r="AG159">
            <v>6.0000000000000001E-3</v>
          </cell>
          <cell r="AJ159" t="str">
            <v>CS7</v>
          </cell>
          <cell r="AM159" t="str">
            <v>Gestione autovetture</v>
          </cell>
          <cell r="AN159" t="str">
            <v>*</v>
          </cell>
          <cell r="AP159">
            <v>6250</v>
          </cell>
          <cell r="AQ159">
            <v>6250</v>
          </cell>
          <cell r="AR159">
            <v>6250</v>
          </cell>
          <cell r="AS159">
            <v>6250</v>
          </cell>
          <cell r="AT159">
            <v>6250</v>
          </cell>
          <cell r="AU159">
            <v>6250</v>
          </cell>
          <cell r="AV159">
            <v>6250</v>
          </cell>
          <cell r="AW159">
            <v>6250</v>
          </cell>
          <cell r="AX159">
            <v>6250</v>
          </cell>
          <cell r="AY159">
            <v>6250</v>
          </cell>
          <cell r="AZ159">
            <v>6250</v>
          </cell>
          <cell r="BA159">
            <v>6250</v>
          </cell>
          <cell r="BD159">
            <v>75000</v>
          </cell>
          <cell r="BE159">
            <v>6.0000000000000001E-3</v>
          </cell>
        </row>
        <row r="160">
          <cell r="AE160">
            <v>30000</v>
          </cell>
          <cell r="AG160">
            <v>2.3999999999999998E-3</v>
          </cell>
          <cell r="AJ160" t="str">
            <v>CS8</v>
          </cell>
          <cell r="AM160" t="str">
            <v>Telefoniche</v>
          </cell>
          <cell r="AP160">
            <v>2500</v>
          </cell>
          <cell r="AQ160">
            <v>2500</v>
          </cell>
          <cell r="AR160">
            <v>2500</v>
          </cell>
          <cell r="AS160">
            <v>2500</v>
          </cell>
          <cell r="AT160">
            <v>2500</v>
          </cell>
          <cell r="AU160">
            <v>2500</v>
          </cell>
          <cell r="AV160">
            <v>2500</v>
          </cell>
          <cell r="AW160">
            <v>2500</v>
          </cell>
          <cell r="AX160">
            <v>2500</v>
          </cell>
          <cell r="AY160">
            <v>2500</v>
          </cell>
          <cell r="AZ160">
            <v>2500</v>
          </cell>
          <cell r="BA160">
            <v>2500</v>
          </cell>
          <cell r="BD160">
            <v>30000</v>
          </cell>
          <cell r="BE160">
            <v>2.3999999999999998E-3</v>
          </cell>
        </row>
        <row r="161">
          <cell r="AE161">
            <v>16000</v>
          </cell>
          <cell r="AG161">
            <v>1.2800000000000001E-3</v>
          </cell>
          <cell r="AJ161" t="str">
            <v>CS9</v>
          </cell>
          <cell r="AM161" t="str">
            <v>Cancelleria e stampati</v>
          </cell>
          <cell r="AP161">
            <v>1333.3333333333333</v>
          </cell>
          <cell r="AQ161">
            <v>1333.3333333333333</v>
          </cell>
          <cell r="AR161">
            <v>1333.3333333333333</v>
          </cell>
          <cell r="AS161">
            <v>1333.3333333333333</v>
          </cell>
          <cell r="AT161">
            <v>1333.3333333333333</v>
          </cell>
          <cell r="AU161">
            <v>1333.3333333333333</v>
          </cell>
          <cell r="AV161">
            <v>1333.3333333333333</v>
          </cell>
          <cell r="AW161">
            <v>1333.3333333333333</v>
          </cell>
          <cell r="AX161">
            <v>1333.3333333333333</v>
          </cell>
          <cell r="AY161">
            <v>1333.3333333333333</v>
          </cell>
          <cell r="AZ161">
            <v>1333.3333333333333</v>
          </cell>
          <cell r="BA161">
            <v>1333.3333333333333</v>
          </cell>
          <cell r="BD161">
            <v>16000.000000000002</v>
          </cell>
          <cell r="BE161">
            <v>1.2800000000000001E-3</v>
          </cell>
        </row>
        <row r="162">
          <cell r="AE162">
            <v>5000</v>
          </cell>
          <cell r="AG162">
            <v>4.0000000000000002E-4</v>
          </cell>
          <cell r="AJ162" t="str">
            <v>CS10</v>
          </cell>
          <cell r="AM162" t="str">
            <v>Assistenza e manutenzione</v>
          </cell>
          <cell r="AP162">
            <v>416.66666666666669</v>
          </cell>
          <cell r="AQ162">
            <v>416.66666666666669</v>
          </cell>
          <cell r="AR162">
            <v>416.66666666666669</v>
          </cell>
          <cell r="AS162">
            <v>416.66666666666669</v>
          </cell>
          <cell r="AT162">
            <v>416.66666666666669</v>
          </cell>
          <cell r="AU162">
            <v>416.66666666666669</v>
          </cell>
          <cell r="AV162">
            <v>416.66666666666669</v>
          </cell>
          <cell r="AW162">
            <v>416.66666666666669</v>
          </cell>
          <cell r="AX162">
            <v>416.66666666666669</v>
          </cell>
          <cell r="AY162">
            <v>416.66666666666669</v>
          </cell>
          <cell r="AZ162">
            <v>416.66666666666669</v>
          </cell>
          <cell r="BA162">
            <v>416.66666666666669</v>
          </cell>
          <cell r="BD162">
            <v>5000</v>
          </cell>
          <cell r="BE162">
            <v>4.0000000000000002E-4</v>
          </cell>
        </row>
        <row r="163">
          <cell r="AE163">
            <v>56000</v>
          </cell>
          <cell r="AG163">
            <v>4.4799999999999996E-3</v>
          </cell>
          <cell r="AJ163" t="str">
            <v>CS11</v>
          </cell>
          <cell r="AM163" t="str">
            <v>Altre spese generali</v>
          </cell>
          <cell r="AN163" t="str">
            <v>*</v>
          </cell>
          <cell r="AP163">
            <v>4666.666666666667</v>
          </cell>
          <cell r="AQ163">
            <v>4666.666666666667</v>
          </cell>
          <cell r="AR163">
            <v>4666.666666666667</v>
          </cell>
          <cell r="AS163">
            <v>4666.666666666667</v>
          </cell>
          <cell r="AT163">
            <v>4666.666666666667</v>
          </cell>
          <cell r="AU163">
            <v>4666.666666666667</v>
          </cell>
          <cell r="AV163">
            <v>4666.666666666667</v>
          </cell>
          <cell r="AW163">
            <v>4666.666666666667</v>
          </cell>
          <cell r="AX163">
            <v>4666.666666666667</v>
          </cell>
          <cell r="AY163">
            <v>4666.666666666667</v>
          </cell>
          <cell r="AZ163">
            <v>4666.666666666667</v>
          </cell>
          <cell r="BA163">
            <v>4666.666666666667</v>
          </cell>
          <cell r="BD163">
            <v>55999.999999999993</v>
          </cell>
          <cell r="BE163">
            <v>4.4799999999999996E-3</v>
          </cell>
        </row>
        <row r="165">
          <cell r="AE165">
            <v>1840500</v>
          </cell>
          <cell r="AG165">
            <v>0.14724000000000001</v>
          </cell>
          <cell r="AJ165" t="str">
            <v>MO</v>
          </cell>
          <cell r="AL165" t="str">
            <v>MARGINE OPERATIVO</v>
          </cell>
          <cell r="AP165">
            <v>98375.096205171707</v>
          </cell>
          <cell r="AQ165">
            <v>47644.30208981919</v>
          </cell>
          <cell r="AR165">
            <v>103315.08027957306</v>
          </cell>
          <cell r="AS165">
            <v>195049.18501202075</v>
          </cell>
          <cell r="AT165">
            <v>212662.21622427885</v>
          </cell>
          <cell r="AU165">
            <v>203834.80787000543</v>
          </cell>
          <cell r="AV165">
            <v>313451.05590548966</v>
          </cell>
          <cell r="AW165">
            <v>-191313.73852342542</v>
          </cell>
          <cell r="AX165">
            <v>252817.05692171498</v>
          </cell>
          <cell r="AY165">
            <v>278259.22202580556</v>
          </cell>
          <cell r="AZ165">
            <v>219887.99539633625</v>
          </cell>
          <cell r="BA165">
            <v>106517.72059321003</v>
          </cell>
          <cell r="BD165">
            <v>1840500</v>
          </cell>
          <cell r="BE165">
            <v>0.14724000000000001</v>
          </cell>
        </row>
        <row r="167">
          <cell r="AE167">
            <v>-287781.87660667876</v>
          </cell>
          <cell r="AG167">
            <v>-2.3022550128534301E-2</v>
          </cell>
          <cell r="AJ167" t="str">
            <v>GF</v>
          </cell>
          <cell r="AL167" t="str">
            <v>Gestione finanziaria</v>
          </cell>
          <cell r="AP167">
            <v>-20239.475222253564</v>
          </cell>
          <cell r="AQ167">
            <v>-17118.610935750097</v>
          </cell>
          <cell r="AR167">
            <v>-22081.327467338062</v>
          </cell>
          <cell r="AS167">
            <v>-26186.685717353124</v>
          </cell>
          <cell r="AT167">
            <v>-27270.206703884902</v>
          </cell>
          <cell r="AU167">
            <v>-26727.160927534693</v>
          </cell>
          <cell r="AV167">
            <v>-33470.549034895703</v>
          </cell>
          <cell r="AW167">
            <v>-2418.3558357213487</v>
          </cell>
          <cell r="AX167">
            <v>-32508.774437542645</v>
          </cell>
          <cell r="AY167">
            <v>-31305.612738374544</v>
          </cell>
          <cell r="AZ167">
            <v>-27714.723225919981</v>
          </cell>
          <cell r="BA167">
            <v>-20740.39436011012</v>
          </cell>
          <cell r="BD167">
            <v>-287781.87660667876</v>
          </cell>
          <cell r="BE167">
            <v>-2.3022550128534301E-2</v>
          </cell>
        </row>
        <row r="168">
          <cell r="AE168">
            <v>259.72339332120373</v>
          </cell>
          <cell r="AG168">
            <v>2.0777871465696299E-5</v>
          </cell>
          <cell r="AJ168" t="str">
            <v>GF1</v>
          </cell>
          <cell r="AM168" t="str">
            <v>Interessi attivi e proventi finanziari</v>
          </cell>
          <cell r="AP168">
            <v>18.2661439481423</v>
          </cell>
          <cell r="AQ168">
            <v>15.449561221866388</v>
          </cell>
          <cell r="AR168">
            <v>19.928417197348438</v>
          </cell>
          <cell r="AS168">
            <v>23.633506579854622</v>
          </cell>
          <cell r="AT168">
            <v>24.61138521027787</v>
          </cell>
          <cell r="AU168">
            <v>24.12128592596752</v>
          </cell>
          <cell r="AV168">
            <v>30.207199543520886</v>
          </cell>
          <cell r="AW168">
            <v>2.1825682399386621</v>
          </cell>
          <cell r="AX168">
            <v>29.339197134960347</v>
          </cell>
          <cell r="AY168">
            <v>28.25334265758082</v>
          </cell>
          <cell r="AZ168">
            <v>25.012561757083429</v>
          </cell>
          <cell r="BA168">
            <v>18.718223904662459</v>
          </cell>
          <cell r="BD168">
            <v>259.72339332120373</v>
          </cell>
          <cell r="BE168">
            <v>2.0777871465696299E-5</v>
          </cell>
        </row>
        <row r="169">
          <cell r="AE169">
            <v>288041.59999999998</v>
          </cell>
          <cell r="AG169">
            <v>2.3043327999999998E-2</v>
          </cell>
          <cell r="AJ169" t="str">
            <v>GF2</v>
          </cell>
          <cell r="AM169" t="str">
            <v>Interessi passivi e oneri finanziari</v>
          </cell>
          <cell r="AN169" t="str">
            <v>*</v>
          </cell>
          <cell r="AP169">
            <v>20257.741366201706</v>
          </cell>
          <cell r="AQ169">
            <v>17134.060496971964</v>
          </cell>
          <cell r="AR169">
            <v>22101.255884535411</v>
          </cell>
          <cell r="AS169">
            <v>26210.31922393298</v>
          </cell>
          <cell r="AT169">
            <v>27294.818089095181</v>
          </cell>
          <cell r="AU169">
            <v>26751.282213460661</v>
          </cell>
          <cell r="AV169">
            <v>33500.756234439221</v>
          </cell>
          <cell r="AW169">
            <v>2420.5384039612873</v>
          </cell>
          <cell r="AX169">
            <v>32538.113634677604</v>
          </cell>
          <cell r="AY169">
            <v>31333.866081032123</v>
          </cell>
          <cell r="AZ169">
            <v>27739.735787677066</v>
          </cell>
          <cell r="BA169">
            <v>20759.112584014783</v>
          </cell>
          <cell r="BD169">
            <v>288041.59999999998</v>
          </cell>
          <cell r="BE169">
            <v>2.3043327999999998E-2</v>
          </cell>
        </row>
        <row r="171">
          <cell r="AE171">
            <v>55256.377805732685</v>
          </cell>
          <cell r="AG171">
            <v>4.4205102244586148E-3</v>
          </cell>
          <cell r="AJ171" t="str">
            <v>GA</v>
          </cell>
          <cell r="AL171" t="str">
            <v>Gestione accessoria</v>
          </cell>
          <cell r="AP171">
            <v>3886.1380106958891</v>
          </cell>
          <cell r="AQ171">
            <v>3286.9075861506217</v>
          </cell>
          <cell r="AR171">
            <v>4239.788090112892</v>
          </cell>
          <cell r="AS171">
            <v>5028.0490784890071</v>
          </cell>
          <cell r="AT171">
            <v>5236.0936075545687</v>
          </cell>
          <cell r="AU171">
            <v>5131.8245585872301</v>
          </cell>
          <cell r="AV171">
            <v>6426.6079735285739</v>
          </cell>
          <cell r="AW171">
            <v>464.34329118630814</v>
          </cell>
          <cell r="AX171">
            <v>6241.9397062216285</v>
          </cell>
          <cell r="AY171">
            <v>6010.9232218115158</v>
          </cell>
          <cell r="AZ171">
            <v>5321.4442667832973</v>
          </cell>
          <cell r="BA171">
            <v>3982.3184146111553</v>
          </cell>
          <cell r="BD171">
            <v>55256.377805732685</v>
          </cell>
          <cell r="BE171">
            <v>4.4205102244586148E-3</v>
          </cell>
        </row>
        <row r="172">
          <cell r="AE172">
            <v>55256.377805732685</v>
          </cell>
          <cell r="AG172">
            <v>4.4205102244586148E-3</v>
          </cell>
          <cell r="AJ172" t="str">
            <v>GA1</v>
          </cell>
          <cell r="AM172" t="str">
            <v>Proventi diversi</v>
          </cell>
          <cell r="AP172">
            <v>3886.1380106958891</v>
          </cell>
          <cell r="AQ172">
            <v>3286.9075861506217</v>
          </cell>
          <cell r="AR172">
            <v>4239.788090112892</v>
          </cell>
          <cell r="AS172">
            <v>5028.0490784890071</v>
          </cell>
          <cell r="AT172">
            <v>5236.0936075545687</v>
          </cell>
          <cell r="AU172">
            <v>5131.8245585872301</v>
          </cell>
          <cell r="AV172">
            <v>6426.6079735285739</v>
          </cell>
          <cell r="AW172">
            <v>464.34329118630814</v>
          </cell>
          <cell r="AX172">
            <v>6241.9397062216285</v>
          </cell>
          <cell r="AY172">
            <v>6010.9232218115158</v>
          </cell>
          <cell r="AZ172">
            <v>5321.4442667832973</v>
          </cell>
          <cell r="BA172">
            <v>3982.3184146111553</v>
          </cell>
          <cell r="BD172">
            <v>55256.377805732685</v>
          </cell>
          <cell r="BE172">
            <v>4.4205102244586148E-3</v>
          </cell>
        </row>
        <row r="173">
          <cell r="AE173">
            <v>0</v>
          </cell>
          <cell r="AG173">
            <v>0</v>
          </cell>
          <cell r="AJ173" t="str">
            <v>GA2</v>
          </cell>
          <cell r="AM173" t="str">
            <v>Oneri diversi</v>
          </cell>
          <cell r="AP173">
            <v>0</v>
          </cell>
          <cell r="AQ173">
            <v>0</v>
          </cell>
          <cell r="AR173">
            <v>0</v>
          </cell>
          <cell r="AS173">
            <v>0</v>
          </cell>
          <cell r="AT173">
            <v>0</v>
          </cell>
          <cell r="AU173">
            <v>0</v>
          </cell>
          <cell r="AV173">
            <v>0</v>
          </cell>
          <cell r="AW173">
            <v>0</v>
          </cell>
          <cell r="AX173">
            <v>0</v>
          </cell>
          <cell r="AY173">
            <v>0</v>
          </cell>
          <cell r="AZ173">
            <v>0</v>
          </cell>
          <cell r="BA173">
            <v>0</v>
          </cell>
          <cell r="BD173">
            <v>0</v>
          </cell>
          <cell r="BE173">
            <v>0</v>
          </cell>
        </row>
        <row r="175">
          <cell r="AE175">
            <v>1607974.5011990538</v>
          </cell>
          <cell r="AG175">
            <v>0.12863796009592432</v>
          </cell>
          <cell r="AJ175" t="str">
            <v>MA</v>
          </cell>
          <cell r="AL175" t="str">
            <v>MARGINE ANTE GESTIONE STRAO.RIA E IMPOSTE</v>
          </cell>
          <cell r="AP175">
            <v>82021.758993614028</v>
          </cell>
          <cell r="AQ175">
            <v>33812.598740219713</v>
          </cell>
          <cell r="AR175">
            <v>85473.540902347886</v>
          </cell>
          <cell r="AS175">
            <v>173890.54837315663</v>
          </cell>
          <cell r="AT175">
            <v>190628.1031279485</v>
          </cell>
          <cell r="AU175">
            <v>182239.47150105797</v>
          </cell>
          <cell r="AV175">
            <v>286407.11484412249</v>
          </cell>
          <cell r="AW175">
            <v>-193267.75106796046</v>
          </cell>
          <cell r="AX175">
            <v>226550.22219039395</v>
          </cell>
          <cell r="AY175">
            <v>252964.53250924253</v>
          </cell>
          <cell r="AZ175">
            <v>197494.71643719956</v>
          </cell>
          <cell r="BA175">
            <v>89759.644647711073</v>
          </cell>
          <cell r="BD175">
            <v>1607974.5011990538</v>
          </cell>
          <cell r="BE175">
            <v>0.12863796009592432</v>
          </cell>
        </row>
        <row r="177">
          <cell r="AE177">
            <v>0</v>
          </cell>
          <cell r="AG177">
            <v>0</v>
          </cell>
          <cell r="AJ177" t="str">
            <v>GS</v>
          </cell>
          <cell r="AL177" t="str">
            <v>Gestione straordinaria</v>
          </cell>
          <cell r="AP177">
            <v>0</v>
          </cell>
          <cell r="AQ177">
            <v>0</v>
          </cell>
          <cell r="AR177">
            <v>0</v>
          </cell>
          <cell r="AS177">
            <v>0</v>
          </cell>
          <cell r="AT177">
            <v>0</v>
          </cell>
          <cell r="AU177">
            <v>0</v>
          </cell>
          <cell r="AV177">
            <v>0</v>
          </cell>
          <cell r="AW177">
            <v>0</v>
          </cell>
          <cell r="AX177">
            <v>0</v>
          </cell>
          <cell r="AY177">
            <v>0</v>
          </cell>
          <cell r="AZ177">
            <v>0</v>
          </cell>
          <cell r="BA177">
            <v>0</v>
          </cell>
          <cell r="BD177">
            <v>0</v>
          </cell>
          <cell r="BE177">
            <v>0</v>
          </cell>
        </row>
        <row r="178">
          <cell r="AE178">
            <v>0</v>
          </cell>
          <cell r="AG178">
            <v>0</v>
          </cell>
          <cell r="AJ178" t="str">
            <v>GS1</v>
          </cell>
          <cell r="AM178" t="str">
            <v>Proventi straordinari</v>
          </cell>
          <cell r="BD178">
            <v>0</v>
          </cell>
          <cell r="BE178">
            <v>0</v>
          </cell>
        </row>
        <row r="179">
          <cell r="AE179">
            <v>0</v>
          </cell>
          <cell r="AG179">
            <v>0</v>
          </cell>
          <cell r="AJ179" t="str">
            <v>GS2</v>
          </cell>
          <cell r="AM179" t="str">
            <v>Oneri straordinari</v>
          </cell>
          <cell r="BD179">
            <v>0</v>
          </cell>
          <cell r="BE179">
            <v>0</v>
          </cell>
        </row>
        <row r="181">
          <cell r="AE181">
            <v>96420.157724384306</v>
          </cell>
          <cell r="AG181">
            <v>7.7136126179507443E-3</v>
          </cell>
          <cell r="AJ181" t="str">
            <v>I</v>
          </cell>
          <cell r="AL181" t="str">
            <v>Imposte</v>
          </cell>
          <cell r="AP181">
            <v>6781.1545890210064</v>
          </cell>
          <cell r="AQ181">
            <v>5735.5215898577826</v>
          </cell>
          <cell r="AR181">
            <v>7398.2597593329619</v>
          </cell>
          <cell r="AS181">
            <v>8773.7434925305242</v>
          </cell>
          <cell r="AT181">
            <v>9136.7728314553697</v>
          </cell>
          <cell r="AU181">
            <v>8954.82753307645</v>
          </cell>
          <cell r="AV181">
            <v>11214.172536226644</v>
          </cell>
          <cell r="AW181">
            <v>810.26037450103308</v>
          </cell>
          <cell r="AX181">
            <v>10891.933834243229</v>
          </cell>
          <cell r="AY181">
            <v>10488.819356814616</v>
          </cell>
          <cell r="AZ181">
            <v>9285.7063003419316</v>
          </cell>
          <cell r="BA181">
            <v>6948.9855269827567</v>
          </cell>
          <cell r="BD181">
            <v>96420.157724384306</v>
          </cell>
          <cell r="BE181">
            <v>7.7136126179507443E-3</v>
          </cell>
        </row>
        <row r="183">
          <cell r="AE183">
            <v>1511554.3434746696</v>
          </cell>
          <cell r="AG183">
            <v>0.12092434747797356</v>
          </cell>
          <cell r="AJ183" t="str">
            <v>MN</v>
          </cell>
          <cell r="AL183" t="str">
            <v>MARGINE NETTO</v>
          </cell>
          <cell r="AP183">
            <v>75240.604404593018</v>
          </cell>
          <cell r="AQ183">
            <v>28077.077150361933</v>
          </cell>
          <cell r="AR183">
            <v>78075.28114301493</v>
          </cell>
          <cell r="AS183">
            <v>165116.80488062612</v>
          </cell>
          <cell r="AT183">
            <v>181491.33029649314</v>
          </cell>
          <cell r="AU183">
            <v>173284.64396798151</v>
          </cell>
          <cell r="AV183">
            <v>275192.94230789586</v>
          </cell>
          <cell r="AW183">
            <v>-194078.01144246149</v>
          </cell>
          <cell r="AX183">
            <v>215658.28835615073</v>
          </cell>
          <cell r="AY183">
            <v>242475.71315242792</v>
          </cell>
          <cell r="AZ183">
            <v>188209.01013685763</v>
          </cell>
          <cell r="BA183">
            <v>82810.65912072832</v>
          </cell>
          <cell r="BD183">
            <v>1511554.3434746696</v>
          </cell>
          <cell r="BE183">
            <v>0.12092434747797356</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ftg"/>
    </sheetNames>
    <definedNames>
      <definedName name="_xlbgnm.AFF98"/>
      <definedName name="_xlbgnm.AFF99"/>
      <definedName name="_xlbgnm.EXS98"/>
      <definedName name="_xlbgnm.EXS99"/>
      <definedName name="_xlbgnm.Md98"/>
      <definedName name="_xlbgnm.MD99"/>
    </defined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rational"/>
      <sheetName val="grafico fatturato"/>
      <sheetName val="graficocompetenza2001x Cliente"/>
      <sheetName val="Elenco (escluso OPI backbone)"/>
      <sheetName val="OPI SDH"/>
      <sheetName val="Costi local loop"/>
      <sheetName val="Fatturato mese X mese"/>
      <sheetName val="Modulo1"/>
      <sheetName val="Modulo2"/>
      <sheetName val="Elenco _escluso OPI backbone_"/>
      <sheetName val="Fatturazione wholesale 01 consu"/>
      <sheetName val="Input"/>
    </sheetNames>
    <sheetDataSet>
      <sheetData sheetId="0" refreshError="1"/>
      <sheetData sheetId="1" refreshError="1"/>
      <sheetData sheetId="2" refreshError="1"/>
      <sheetData sheetId="3" refreshError="1">
        <row r="5">
          <cell r="H5" t="str">
            <v>canone annuo unitario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 Check"/>
      <sheetName val="Financials"/>
      <sheetName val="Input Imm"/>
      <sheetName val="Immobilizz. &amp; Amm.ti"/>
      <sheetName val="Working Capital"/>
      <sheetName val="Tax &amp; Funds"/>
      <sheetName val="Sources"/>
      <sheetName val="Debt"/>
      <sheetName val="Covenant"/>
      <sheetName val="Elenco (escluso OPI backbone)"/>
    </sheetNames>
    <sheetDataSet>
      <sheetData sheetId="0"/>
      <sheetData sheetId="1"/>
      <sheetData sheetId="2" refreshError="1">
        <row r="5">
          <cell r="L5">
            <v>2</v>
          </cell>
        </row>
      </sheetData>
      <sheetData sheetId="3" refreshError="1">
        <row r="90">
          <cell r="M90">
            <v>0</v>
          </cell>
          <cell r="N90">
            <v>0</v>
          </cell>
          <cell r="O90">
            <v>0</v>
          </cell>
          <cell r="P90">
            <v>1254.9118213416632</v>
          </cell>
          <cell r="Q90">
            <v>1311.4461041146503</v>
          </cell>
          <cell r="R90">
            <v>910.23430982078219</v>
          </cell>
          <cell r="S90">
            <v>891.69123705161314</v>
          </cell>
          <cell r="T90">
            <v>1128.5640915796553</v>
          </cell>
          <cell r="U90">
            <v>1130.2039548388932</v>
          </cell>
          <cell r="V90">
            <v>1130.912177768821</v>
          </cell>
          <cell r="W90">
            <v>1131.629489559683</v>
          </cell>
          <cell r="X90" t="e">
            <v>#NULL!</v>
          </cell>
          <cell r="Y90" t="e">
            <v>#NULL!</v>
          </cell>
          <cell r="Z90" t="e">
            <v>#NULL!</v>
          </cell>
        </row>
        <row r="91">
          <cell r="C91" t="str">
            <v>Cables</v>
          </cell>
          <cell r="M91">
            <v>0</v>
          </cell>
          <cell r="O91">
            <v>0</v>
          </cell>
          <cell r="P91">
            <v>5.608943</v>
          </cell>
          <cell r="Q91">
            <v>9.1483523000000009</v>
          </cell>
          <cell r="R91">
            <v>4.4321758000000013</v>
          </cell>
          <cell r="S91">
            <v>3.8996440000000003</v>
          </cell>
          <cell r="T91">
            <v>3.43323</v>
          </cell>
          <cell r="U91">
            <v>3.43323</v>
          </cell>
          <cell r="V91">
            <v>3.43323</v>
          </cell>
          <cell r="W91">
            <v>3.43323</v>
          </cell>
          <cell r="X91" t="e">
            <v>#NULL!</v>
          </cell>
          <cell r="Y91" t="e">
            <v>#NULL!</v>
          </cell>
          <cell r="Z91" t="e">
            <v>#NULL!</v>
          </cell>
        </row>
        <row r="92">
          <cell r="C92" t="str">
            <v>Switching and Intelligent Network</v>
          </cell>
          <cell r="M92">
            <v>0</v>
          </cell>
          <cell r="O92">
            <v>0</v>
          </cell>
          <cell r="P92">
            <v>113.5914377394605</v>
          </cell>
          <cell r="Q92">
            <v>118.62921780172046</v>
          </cell>
          <cell r="R92">
            <v>118.56948488727029</v>
          </cell>
          <cell r="S92">
            <v>129.38172240766704</v>
          </cell>
          <cell r="T92">
            <v>178.17910762498312</v>
          </cell>
          <cell r="U92">
            <v>178.17910762498312</v>
          </cell>
          <cell r="V92">
            <v>178.17910762498312</v>
          </cell>
          <cell r="W92">
            <v>178.17910762498312</v>
          </cell>
          <cell r="X92" t="e">
            <v>#NULL!</v>
          </cell>
          <cell r="Y92" t="e">
            <v>#NULL!</v>
          </cell>
          <cell r="Z92" t="e">
            <v>#NULL!</v>
          </cell>
        </row>
        <row r="93">
          <cell r="C93" t="str">
            <v>Network Management Systems</v>
          </cell>
          <cell r="M93">
            <v>0</v>
          </cell>
          <cell r="O93">
            <v>0</v>
          </cell>
          <cell r="P93">
            <v>37.33909395819596</v>
          </cell>
          <cell r="Q93">
            <v>35.840206427286461</v>
          </cell>
          <cell r="R93">
            <v>26.619186484923951</v>
          </cell>
          <cell r="S93">
            <v>26.838077577919115</v>
          </cell>
          <cell r="T93">
            <v>31.942090151736313</v>
          </cell>
          <cell r="U93">
            <v>31.942090151736313</v>
          </cell>
          <cell r="V93">
            <v>31.942090151736313</v>
          </cell>
          <cell r="W93">
            <v>31.942090151736313</v>
          </cell>
          <cell r="X93">
            <v>0</v>
          </cell>
          <cell r="Y93">
            <v>0</v>
          </cell>
          <cell r="Z93">
            <v>0</v>
          </cell>
        </row>
        <row r="94">
          <cell r="C94" t="str">
            <v>Fixed Access Network</v>
          </cell>
          <cell r="M94">
            <v>0</v>
          </cell>
          <cell r="O94">
            <v>0</v>
          </cell>
          <cell r="P94">
            <v>77.16543623644769</v>
          </cell>
          <cell r="Q94">
            <v>54.377599300019398</v>
          </cell>
          <cell r="R94">
            <v>43.661998239185216</v>
          </cell>
          <cell r="S94">
            <v>31.857888075618263</v>
          </cell>
          <cell r="T94">
            <v>26.965746349602441</v>
          </cell>
          <cell r="U94">
            <v>26.965746349602441</v>
          </cell>
          <cell r="V94">
            <v>26.965746349602441</v>
          </cell>
          <cell r="W94">
            <v>26.965746349602441</v>
          </cell>
          <cell r="X94" t="e">
            <v>#NULL!</v>
          </cell>
          <cell r="Y94" t="e">
            <v>#NULL!</v>
          </cell>
          <cell r="Z94" t="e">
            <v>#NULL!</v>
          </cell>
        </row>
        <row r="95">
          <cell r="C95" t="str">
            <v>Mobile Access Network</v>
          </cell>
          <cell r="M95">
            <v>0</v>
          </cell>
          <cell r="O95">
            <v>0</v>
          </cell>
          <cell r="P95">
            <v>630.44597894736842</v>
          </cell>
          <cell r="Q95">
            <v>717.28350259994238</v>
          </cell>
          <cell r="R95">
            <v>350.22755560532164</v>
          </cell>
          <cell r="S95">
            <v>325.95999999999998</v>
          </cell>
          <cell r="T95">
            <v>529.45399999999995</v>
          </cell>
          <cell r="U95">
            <v>529.45399999999995</v>
          </cell>
          <cell r="V95">
            <v>529.45399999999995</v>
          </cell>
          <cell r="W95">
            <v>529.45399999999995</v>
          </cell>
          <cell r="X95" t="e">
            <v>#NULL!</v>
          </cell>
          <cell r="Y95" t="e">
            <v>#NULL!</v>
          </cell>
          <cell r="Z95" t="e">
            <v>#NULL!</v>
          </cell>
        </row>
        <row r="96">
          <cell r="C96" t="str">
            <v>Backbone Network</v>
          </cell>
          <cell r="M96">
            <v>0</v>
          </cell>
          <cell r="O96">
            <v>0</v>
          </cell>
          <cell r="P96">
            <v>33.163109526004845</v>
          </cell>
          <cell r="Q96">
            <v>38.733057313376754</v>
          </cell>
          <cell r="R96">
            <v>17.574392725263802</v>
          </cell>
          <cell r="S96">
            <v>17.321547867880597</v>
          </cell>
          <cell r="T96">
            <v>10.887155601690328</v>
          </cell>
          <cell r="U96">
            <v>10.887155601690328</v>
          </cell>
          <cell r="V96">
            <v>10.887155601690328</v>
          </cell>
          <cell r="W96">
            <v>10.887155601690328</v>
          </cell>
          <cell r="X96">
            <v>0</v>
          </cell>
          <cell r="Y96">
            <v>0</v>
          </cell>
          <cell r="Z96">
            <v>0</v>
          </cell>
        </row>
        <row r="97">
          <cell r="C97" t="str">
            <v>Data Network</v>
          </cell>
          <cell r="M97">
            <v>0</v>
          </cell>
          <cell r="O97">
            <v>0</v>
          </cell>
          <cell r="P97">
            <v>32.170434561277617</v>
          </cell>
          <cell r="Q97">
            <v>30.35512057010498</v>
          </cell>
          <cell r="R97">
            <v>50.816993254352028</v>
          </cell>
          <cell r="S97">
            <v>57.294069552898641</v>
          </cell>
          <cell r="T97">
            <v>44.970012388499441</v>
          </cell>
          <cell r="U97">
            <v>44.970012388499441</v>
          </cell>
          <cell r="V97">
            <v>44.970012388499441</v>
          </cell>
          <cell r="W97">
            <v>44.970012388499441</v>
          </cell>
          <cell r="X97" t="e">
            <v>#NULL!</v>
          </cell>
          <cell r="Y97" t="e">
            <v>#NULL!</v>
          </cell>
          <cell r="Z97" t="e">
            <v>#NULL!</v>
          </cell>
        </row>
        <row r="98">
          <cell r="C98" t="str">
            <v>Supply &amp; Ancillary Equipment</v>
          </cell>
          <cell r="M98">
            <v>0</v>
          </cell>
          <cell r="O98">
            <v>0</v>
          </cell>
          <cell r="P98">
            <v>0</v>
          </cell>
          <cell r="Q98">
            <v>0</v>
          </cell>
          <cell r="R98">
            <v>0</v>
          </cell>
          <cell r="S98">
            <v>0</v>
          </cell>
          <cell r="T98">
            <v>0</v>
          </cell>
          <cell r="U98">
            <v>0</v>
          </cell>
          <cell r="V98">
            <v>0</v>
          </cell>
          <cell r="W98">
            <v>0</v>
          </cell>
          <cell r="X98">
            <v>0</v>
          </cell>
          <cell r="Y98">
            <v>0</v>
          </cell>
          <cell r="Z98">
            <v>0</v>
          </cell>
        </row>
        <row r="99">
          <cell r="C99" t="str">
            <v>Network Planning &amp; Development</v>
          </cell>
          <cell r="M99">
            <v>0</v>
          </cell>
          <cell r="O99">
            <v>0</v>
          </cell>
          <cell r="P99">
            <v>23.179325247777498</v>
          </cell>
          <cell r="Q99">
            <v>22.368048864105287</v>
          </cell>
          <cell r="R99">
            <v>22.144368375464232</v>
          </cell>
          <cell r="S99">
            <v>22.055790901962379</v>
          </cell>
          <cell r="T99">
            <v>21.967567738354528</v>
          </cell>
          <cell r="U99">
            <v>23.607430997592626</v>
          </cell>
          <cell r="V99">
            <v>24.315653927520398</v>
          </cell>
          <cell r="W99">
            <v>25.032965718382254</v>
          </cell>
          <cell r="X99">
            <v>0</v>
          </cell>
          <cell r="Y99">
            <v>0</v>
          </cell>
          <cell r="Z99">
            <v>0</v>
          </cell>
        </row>
        <row r="100">
          <cell r="C100" t="str">
            <v>CPE</v>
          </cell>
          <cell r="M100">
            <v>0</v>
          </cell>
          <cell r="O100">
            <v>0</v>
          </cell>
          <cell r="P100">
            <v>28.525655799042976</v>
          </cell>
          <cell r="Q100">
            <v>27.343424081053605</v>
          </cell>
          <cell r="R100">
            <v>31.625052331333613</v>
          </cell>
          <cell r="S100">
            <v>35.328349161898934</v>
          </cell>
          <cell r="T100">
            <v>27.578747611216031</v>
          </cell>
          <cell r="U100">
            <v>27.578747611216031</v>
          </cell>
          <cell r="V100">
            <v>27.578747611216031</v>
          </cell>
          <cell r="W100">
            <v>27.578747611216031</v>
          </cell>
          <cell r="X100">
            <v>0</v>
          </cell>
          <cell r="Y100">
            <v>0</v>
          </cell>
          <cell r="Z100">
            <v>0</v>
          </cell>
        </row>
        <row r="101">
          <cell r="C101" t="str">
            <v>Equipment</v>
          </cell>
          <cell r="M101">
            <v>0</v>
          </cell>
          <cell r="O101">
            <v>0</v>
          </cell>
          <cell r="P101">
            <v>0</v>
          </cell>
          <cell r="Q101">
            <v>0</v>
          </cell>
          <cell r="R101">
            <v>0</v>
          </cell>
          <cell r="S101">
            <v>0</v>
          </cell>
          <cell r="T101">
            <v>0</v>
          </cell>
          <cell r="U101">
            <v>0</v>
          </cell>
          <cell r="V101">
            <v>0</v>
          </cell>
          <cell r="W101">
            <v>0</v>
          </cell>
          <cell r="X101">
            <v>0</v>
          </cell>
          <cell r="Y101">
            <v>0</v>
          </cell>
          <cell r="Z101">
            <v>0</v>
          </cell>
        </row>
        <row r="102">
          <cell r="C102" t="str">
            <v>Furniture</v>
          </cell>
          <cell r="M102">
            <v>0</v>
          </cell>
          <cell r="O102">
            <v>0</v>
          </cell>
          <cell r="P102">
            <v>0</v>
          </cell>
          <cell r="Q102">
            <v>0</v>
          </cell>
          <cell r="R102">
            <v>0</v>
          </cell>
          <cell r="S102">
            <v>0</v>
          </cell>
          <cell r="T102">
            <v>0</v>
          </cell>
          <cell r="U102">
            <v>0</v>
          </cell>
          <cell r="V102">
            <v>0</v>
          </cell>
          <cell r="W102">
            <v>0</v>
          </cell>
          <cell r="X102">
            <v>0</v>
          </cell>
          <cell r="Y102">
            <v>0</v>
          </cell>
          <cell r="Z102">
            <v>0</v>
          </cell>
        </row>
        <row r="103">
          <cell r="C103" t="str">
            <v>IT Systems</v>
          </cell>
          <cell r="M103">
            <v>0</v>
          </cell>
          <cell r="O103">
            <v>0</v>
          </cell>
          <cell r="P103">
            <v>88.073608454230879</v>
          </cell>
          <cell r="Q103">
            <v>86.000273552038919</v>
          </cell>
          <cell r="R103">
            <v>78.386387308814363</v>
          </cell>
          <cell r="S103">
            <v>83.59426206099792</v>
          </cell>
          <cell r="T103">
            <v>98.515793152347612</v>
          </cell>
          <cell r="U103">
            <v>98.515793152347612</v>
          </cell>
          <cell r="V103">
            <v>98.515793152347612</v>
          </cell>
          <cell r="W103">
            <v>98.515793152347612</v>
          </cell>
          <cell r="X103">
            <v>0</v>
          </cell>
          <cell r="Y103">
            <v>0</v>
          </cell>
          <cell r="Z103">
            <v>0</v>
          </cell>
        </row>
        <row r="104">
          <cell r="C104" t="str">
            <v>Mobile Terminals</v>
          </cell>
          <cell r="M104">
            <v>0</v>
          </cell>
          <cell r="O104">
            <v>0</v>
          </cell>
          <cell r="P104">
            <v>29.557578468600035</v>
          </cell>
          <cell r="Q104">
            <v>13.211345406905597</v>
          </cell>
          <cell r="R104">
            <v>17.00774083277112</v>
          </cell>
          <cell r="S104">
            <v>19.403888740116557</v>
          </cell>
          <cell r="T104">
            <v>18.500017953760068</v>
          </cell>
          <cell r="U104">
            <v>18.500017953760068</v>
          </cell>
          <cell r="V104">
            <v>18.500017953760068</v>
          </cell>
          <cell r="W104">
            <v>18.500017953760068</v>
          </cell>
          <cell r="X104">
            <v>0</v>
          </cell>
          <cell r="Y104">
            <v>0</v>
          </cell>
          <cell r="Z104">
            <v>0</v>
          </cell>
        </row>
        <row r="105">
          <cell r="C105" t="str">
            <v>Work in progress on TA</v>
          </cell>
          <cell r="M105">
            <v>0</v>
          </cell>
          <cell r="O105">
            <v>0</v>
          </cell>
          <cell r="P105">
            <v>-35</v>
          </cell>
          <cell r="Q105">
            <v>-30</v>
          </cell>
          <cell r="R105">
            <v>0</v>
          </cell>
          <cell r="S105">
            <v>0</v>
          </cell>
          <cell r="T105">
            <v>0</v>
          </cell>
          <cell r="U105">
            <v>0</v>
          </cell>
          <cell r="V105">
            <v>0</v>
          </cell>
          <cell r="W105">
            <v>0</v>
          </cell>
          <cell r="X105">
            <v>0</v>
          </cell>
          <cell r="Y105">
            <v>0</v>
          </cell>
          <cell r="Z105">
            <v>0</v>
          </cell>
        </row>
        <row r="106">
          <cell r="C106" t="str">
            <v>Other Tangible Wind</v>
          </cell>
          <cell r="M106">
            <v>0</v>
          </cell>
          <cell r="O106">
            <v>0</v>
          </cell>
          <cell r="P106">
            <v>191.09121940325696</v>
          </cell>
          <cell r="Q106">
            <v>188.15595589809641</v>
          </cell>
          <cell r="R106">
            <v>149.16897397608204</v>
          </cell>
          <cell r="S106">
            <v>138.7559967046536</v>
          </cell>
          <cell r="T106">
            <v>136.17062300746542</v>
          </cell>
          <cell r="U106">
            <v>136.17062300746542</v>
          </cell>
          <cell r="V106">
            <v>136.17062300746542</v>
          </cell>
          <cell r="W106">
            <v>136.17062300746542</v>
          </cell>
          <cell r="X106" t="e">
            <v>#NULL!</v>
          </cell>
          <cell r="Y106" t="e">
            <v>#NULL!</v>
          </cell>
          <cell r="Z106" t="e">
            <v>#NULL!</v>
          </cell>
        </row>
        <row r="107">
          <cell r="C107" t="str">
            <v>Other Tangible Partecipate</v>
          </cell>
          <cell r="M107">
            <v>0</v>
          </cell>
          <cell r="O107">
            <v>0</v>
          </cell>
          <cell r="P107">
            <v>0</v>
          </cell>
          <cell r="Q107">
            <v>0</v>
          </cell>
          <cell r="R107">
            <v>0</v>
          </cell>
          <cell r="S107">
            <v>0</v>
          </cell>
          <cell r="T107">
            <v>0</v>
          </cell>
          <cell r="U107">
            <v>0</v>
          </cell>
          <cell r="V107">
            <v>0</v>
          </cell>
          <cell r="W107">
            <v>0</v>
          </cell>
          <cell r="X107">
            <v>0</v>
          </cell>
          <cell r="Y107">
            <v>0</v>
          </cell>
          <cell r="Z107">
            <v>0</v>
          </cell>
        </row>
        <row r="108">
          <cell r="C108" t="str">
            <v>Other Tangible Enel.Net</v>
          </cell>
          <cell r="M108">
            <v>0</v>
          </cell>
          <cell r="O108">
            <v>0</v>
          </cell>
          <cell r="P108">
            <v>0</v>
          </cell>
          <cell r="Q108">
            <v>0</v>
          </cell>
          <cell r="R108">
            <v>0</v>
          </cell>
          <cell r="S108">
            <v>0</v>
          </cell>
          <cell r="T108">
            <v>0</v>
          </cell>
          <cell r="U108">
            <v>0</v>
          </cell>
          <cell r="V108">
            <v>0</v>
          </cell>
          <cell r="W108">
            <v>0</v>
          </cell>
          <cell r="X108">
            <v>0</v>
          </cell>
          <cell r="Y108">
            <v>0</v>
          </cell>
          <cell r="Z108">
            <v>0</v>
          </cell>
        </row>
        <row r="109">
          <cell r="C109" t="str">
            <v>Other Tangible 4</v>
          </cell>
          <cell r="M109">
            <v>0</v>
          </cell>
          <cell r="O109">
            <v>0</v>
          </cell>
          <cell r="P109">
            <v>0</v>
          </cell>
          <cell r="Q109">
            <v>0</v>
          </cell>
          <cell r="R109">
            <v>0</v>
          </cell>
          <cell r="S109">
            <v>0</v>
          </cell>
          <cell r="T109">
            <v>0</v>
          </cell>
          <cell r="U109">
            <v>0</v>
          </cell>
          <cell r="V109">
            <v>0</v>
          </cell>
          <cell r="W109">
            <v>0</v>
          </cell>
          <cell r="X109">
            <v>0</v>
          </cell>
          <cell r="Y109">
            <v>0</v>
          </cell>
          <cell r="Z109">
            <v>0</v>
          </cell>
        </row>
        <row r="111">
          <cell r="M111">
            <v>0</v>
          </cell>
          <cell r="N111">
            <v>0</v>
          </cell>
          <cell r="O111">
            <v>0</v>
          </cell>
          <cell r="P111">
            <v>92.164077615603375</v>
          </cell>
          <cell r="Q111">
            <v>89.947576292763387</v>
          </cell>
          <cell r="R111">
            <v>82.294217022131576</v>
          </cell>
          <cell r="S111">
            <v>87.486460455461867</v>
          </cell>
          <cell r="T111">
            <v>102.3924227532337</v>
          </cell>
          <cell r="U111">
            <v>102.6818103872169</v>
          </cell>
          <cell r="V111">
            <v>102.80679090426298</v>
          </cell>
          <cell r="W111">
            <v>102.93337533794448</v>
          </cell>
          <cell r="X111" t="e">
            <v>#VALUE!</v>
          </cell>
          <cell r="Y111" t="e">
            <v>#NULL!</v>
          </cell>
          <cell r="Z111" t="e">
            <v>#NULL!</v>
          </cell>
        </row>
        <row r="112">
          <cell r="C112" t="str">
            <v>Start-up Costs</v>
          </cell>
          <cell r="M112">
            <v>0</v>
          </cell>
          <cell r="O112">
            <v>0</v>
          </cell>
          <cell r="P112">
            <v>0</v>
          </cell>
          <cell r="Q112">
            <v>0</v>
          </cell>
          <cell r="R112">
            <v>0</v>
          </cell>
          <cell r="S112">
            <v>0</v>
          </cell>
          <cell r="T112">
            <v>0</v>
          </cell>
          <cell r="U112">
            <v>0</v>
          </cell>
          <cell r="V112">
            <v>0</v>
          </cell>
          <cell r="W112">
            <v>0</v>
          </cell>
          <cell r="X112">
            <v>0</v>
          </cell>
          <cell r="Y112">
            <v>0</v>
          </cell>
          <cell r="Z112">
            <v>0</v>
          </cell>
        </row>
        <row r="113">
          <cell r="C113" t="str">
            <v>Advertising</v>
          </cell>
          <cell r="M113">
            <v>0</v>
          </cell>
          <cell r="O113">
            <v>0</v>
          </cell>
          <cell r="P113">
            <v>0</v>
          </cell>
          <cell r="Q113">
            <v>0</v>
          </cell>
          <cell r="R113">
            <v>0</v>
          </cell>
          <cell r="S113">
            <v>0</v>
          </cell>
          <cell r="T113">
            <v>0</v>
          </cell>
          <cell r="U113">
            <v>0</v>
          </cell>
          <cell r="V113">
            <v>0</v>
          </cell>
          <cell r="W113">
            <v>0</v>
          </cell>
          <cell r="X113">
            <v>0</v>
          </cell>
          <cell r="Y113">
            <v>0</v>
          </cell>
          <cell r="Z113">
            <v>0</v>
          </cell>
        </row>
        <row r="114">
          <cell r="C114" t="str">
            <v>Software</v>
          </cell>
          <cell r="M114">
            <v>0</v>
          </cell>
          <cell r="O114">
            <v>0</v>
          </cell>
          <cell r="P114">
            <v>88.073608454230879</v>
          </cell>
          <cell r="Q114">
            <v>86.000273552038919</v>
          </cell>
          <cell r="R114">
            <v>78.386387308814363</v>
          </cell>
          <cell r="S114">
            <v>83.59426206099792</v>
          </cell>
          <cell r="T114">
            <v>98.515793152347612</v>
          </cell>
          <cell r="U114">
            <v>98.515793152347612</v>
          </cell>
          <cell r="V114">
            <v>98.515793152347612</v>
          </cell>
          <cell r="W114">
            <v>98.515793152347612</v>
          </cell>
          <cell r="X114" t="e">
            <v>#VALUE!</v>
          </cell>
          <cell r="Y114" t="e">
            <v>#NULL!</v>
          </cell>
          <cell r="Z114" t="e">
            <v>#NULL!</v>
          </cell>
        </row>
        <row r="115">
          <cell r="C115" t="str">
            <v>UMTS Licence</v>
          </cell>
          <cell r="M115">
            <v>0</v>
          </cell>
          <cell r="O115">
            <v>0</v>
          </cell>
          <cell r="P115">
            <v>0</v>
          </cell>
          <cell r="Q115">
            <v>0</v>
          </cell>
          <cell r="R115">
            <v>0</v>
          </cell>
          <cell r="S115">
            <v>0</v>
          </cell>
          <cell r="T115">
            <v>0</v>
          </cell>
          <cell r="U115">
            <v>0</v>
          </cell>
          <cell r="V115">
            <v>0</v>
          </cell>
          <cell r="W115">
            <v>0</v>
          </cell>
          <cell r="X115">
            <v>0</v>
          </cell>
          <cell r="Y115">
            <v>0</v>
          </cell>
          <cell r="Z115">
            <v>0</v>
          </cell>
        </row>
        <row r="116">
          <cell r="C116" t="str">
            <v>FFSS Licence</v>
          </cell>
          <cell r="M116">
            <v>0</v>
          </cell>
          <cell r="O116">
            <v>0</v>
          </cell>
          <cell r="P116">
            <v>0</v>
          </cell>
          <cell r="Q116">
            <v>0</v>
          </cell>
          <cell r="R116">
            <v>0</v>
          </cell>
          <cell r="S116">
            <v>0</v>
          </cell>
          <cell r="T116">
            <v>0</v>
          </cell>
          <cell r="U116">
            <v>0</v>
          </cell>
          <cell r="V116">
            <v>0</v>
          </cell>
          <cell r="W116">
            <v>0</v>
          </cell>
          <cell r="X116">
            <v>0</v>
          </cell>
          <cell r="Y116">
            <v>0</v>
          </cell>
          <cell r="Z116">
            <v>0</v>
          </cell>
        </row>
        <row r="117">
          <cell r="C117" t="str">
            <v>Mark</v>
          </cell>
          <cell r="M117">
            <v>0</v>
          </cell>
          <cell r="O117">
            <v>0</v>
          </cell>
          <cell r="P117">
            <v>0</v>
          </cell>
          <cell r="Q117">
            <v>0</v>
          </cell>
          <cell r="R117">
            <v>0</v>
          </cell>
          <cell r="S117">
            <v>0</v>
          </cell>
          <cell r="T117">
            <v>0</v>
          </cell>
          <cell r="U117">
            <v>0</v>
          </cell>
          <cell r="V117">
            <v>0</v>
          </cell>
          <cell r="W117">
            <v>0</v>
          </cell>
          <cell r="X117">
            <v>0</v>
          </cell>
          <cell r="Y117">
            <v>0</v>
          </cell>
          <cell r="Z117">
            <v>0</v>
          </cell>
        </row>
        <row r="118">
          <cell r="C118" t="str">
            <v>Goodwill</v>
          </cell>
          <cell r="M118">
            <v>0</v>
          </cell>
          <cell r="O118">
            <v>0</v>
          </cell>
          <cell r="P118">
            <v>0</v>
          </cell>
          <cell r="Q118">
            <v>0</v>
          </cell>
          <cell r="R118">
            <v>0</v>
          </cell>
          <cell r="S118">
            <v>0</v>
          </cell>
          <cell r="T118">
            <v>0</v>
          </cell>
          <cell r="U118">
            <v>0</v>
          </cell>
          <cell r="V118">
            <v>0</v>
          </cell>
          <cell r="W118">
            <v>0</v>
          </cell>
          <cell r="X118">
            <v>0</v>
          </cell>
          <cell r="Y118">
            <v>0</v>
          </cell>
          <cell r="Z118">
            <v>0</v>
          </cell>
        </row>
        <row r="119">
          <cell r="C119" t="str">
            <v>Financial Costs</v>
          </cell>
          <cell r="M119">
            <v>0</v>
          </cell>
          <cell r="O119">
            <v>0</v>
          </cell>
          <cell r="P119">
            <v>0</v>
          </cell>
          <cell r="Q119">
            <v>0</v>
          </cell>
          <cell r="R119">
            <v>0</v>
          </cell>
          <cell r="S119">
            <v>0</v>
          </cell>
          <cell r="T119">
            <v>0</v>
          </cell>
          <cell r="U119">
            <v>0</v>
          </cell>
          <cell r="V119">
            <v>0</v>
          </cell>
          <cell r="W119">
            <v>0</v>
          </cell>
          <cell r="X119">
            <v>0</v>
          </cell>
          <cell r="Y119">
            <v>0</v>
          </cell>
          <cell r="Z119">
            <v>0</v>
          </cell>
        </row>
        <row r="120">
          <cell r="C120" t="str">
            <v>Differenza di consolidamento</v>
          </cell>
          <cell r="M120">
            <v>0</v>
          </cell>
          <cell r="O120">
            <v>0</v>
          </cell>
          <cell r="P120">
            <v>0</v>
          </cell>
          <cell r="Q120">
            <v>0</v>
          </cell>
          <cell r="R120">
            <v>0</v>
          </cell>
          <cell r="S120">
            <v>0</v>
          </cell>
          <cell r="T120">
            <v>0</v>
          </cell>
          <cell r="U120">
            <v>0</v>
          </cell>
          <cell r="V120">
            <v>0</v>
          </cell>
          <cell r="W120">
            <v>0</v>
          </cell>
          <cell r="X120">
            <v>0</v>
          </cell>
          <cell r="Y120">
            <v>0</v>
          </cell>
          <cell r="Z120">
            <v>0</v>
          </cell>
        </row>
        <row r="121">
          <cell r="C121" t="str">
            <v>Work in progress on IA</v>
          </cell>
          <cell r="M121">
            <v>0</v>
          </cell>
          <cell r="O121">
            <v>0</v>
          </cell>
          <cell r="P121">
            <v>0</v>
          </cell>
          <cell r="Q121">
            <v>0</v>
          </cell>
          <cell r="R121">
            <v>0</v>
          </cell>
          <cell r="S121">
            <v>0</v>
          </cell>
          <cell r="T121">
            <v>0</v>
          </cell>
          <cell r="U121">
            <v>0</v>
          </cell>
          <cell r="V121">
            <v>0</v>
          </cell>
          <cell r="W121">
            <v>0</v>
          </cell>
          <cell r="X121">
            <v>0</v>
          </cell>
          <cell r="Y121">
            <v>0</v>
          </cell>
          <cell r="Z121">
            <v>0</v>
          </cell>
        </row>
        <row r="122">
          <cell r="C122" t="str">
            <v>Frequencies_</v>
          </cell>
          <cell r="M122">
            <v>0</v>
          </cell>
          <cell r="O122">
            <v>0</v>
          </cell>
          <cell r="P122">
            <v>0</v>
          </cell>
          <cell r="Q122">
            <v>0</v>
          </cell>
          <cell r="R122">
            <v>0</v>
          </cell>
          <cell r="S122">
            <v>0</v>
          </cell>
          <cell r="T122">
            <v>0</v>
          </cell>
          <cell r="U122">
            <v>0</v>
          </cell>
          <cell r="V122">
            <v>0</v>
          </cell>
          <cell r="W122">
            <v>0</v>
          </cell>
          <cell r="X122">
            <v>0</v>
          </cell>
          <cell r="Y122">
            <v>0</v>
          </cell>
          <cell r="Z122">
            <v>0</v>
          </cell>
        </row>
        <row r="123">
          <cell r="C123" t="str">
            <v>Capitalized Operating Expenses</v>
          </cell>
          <cell r="M123">
            <v>0</v>
          </cell>
          <cell r="O123">
            <v>0</v>
          </cell>
          <cell r="P123">
            <v>4.0904691613724999</v>
          </cell>
          <cell r="Q123">
            <v>3.9473027407244623</v>
          </cell>
          <cell r="R123">
            <v>3.9078297133172177</v>
          </cell>
          <cell r="S123">
            <v>3.8921983944639491</v>
          </cell>
          <cell r="T123">
            <v>3.8766296008860932</v>
          </cell>
          <cell r="U123">
            <v>4.1660172348692868</v>
          </cell>
          <cell r="V123">
            <v>4.2909977519153646</v>
          </cell>
          <cell r="W123">
            <v>4.4175821855968689</v>
          </cell>
          <cell r="X123">
            <v>0</v>
          </cell>
          <cell r="Y123">
            <v>0</v>
          </cell>
          <cell r="Z123">
            <v>6.5880484294237162E-3</v>
          </cell>
        </row>
        <row r="124">
          <cell r="C124" t="str">
            <v>Other Intangible</v>
          </cell>
          <cell r="M124">
            <v>0</v>
          </cell>
          <cell r="O124">
            <v>0</v>
          </cell>
          <cell r="P124">
            <v>0</v>
          </cell>
          <cell r="Q124">
            <v>0</v>
          </cell>
          <cell r="R124">
            <v>0</v>
          </cell>
          <cell r="S124">
            <v>0</v>
          </cell>
          <cell r="T124">
            <v>0</v>
          </cell>
          <cell r="U124">
            <v>0</v>
          </cell>
          <cell r="V124">
            <v>0</v>
          </cell>
          <cell r="W124">
            <v>0</v>
          </cell>
          <cell r="X124" t="e">
            <v>#NULL!</v>
          </cell>
          <cell r="Y124" t="e">
            <v>#NULL!</v>
          </cell>
          <cell r="Z124" t="e">
            <v>#NULL!</v>
          </cell>
        </row>
        <row r="125">
          <cell r="C125" t="str">
            <v>Other Intangible Partecipate</v>
          </cell>
          <cell r="M125">
            <v>0</v>
          </cell>
          <cell r="O125">
            <v>0</v>
          </cell>
          <cell r="P125">
            <v>0</v>
          </cell>
          <cell r="Q125">
            <v>0</v>
          </cell>
          <cell r="R125">
            <v>0</v>
          </cell>
          <cell r="S125">
            <v>0</v>
          </cell>
          <cell r="T125">
            <v>0</v>
          </cell>
          <cell r="U125">
            <v>0</v>
          </cell>
          <cell r="V125">
            <v>0</v>
          </cell>
          <cell r="W125">
            <v>0</v>
          </cell>
          <cell r="X125">
            <v>0</v>
          </cell>
          <cell r="Y125">
            <v>0</v>
          </cell>
          <cell r="Z125">
            <v>0</v>
          </cell>
        </row>
        <row r="126">
          <cell r="C126" t="str">
            <v>Other Intangible 5</v>
          </cell>
          <cell r="M126">
            <v>0</v>
          </cell>
          <cell r="O126">
            <v>0</v>
          </cell>
          <cell r="P126">
            <v>0</v>
          </cell>
          <cell r="Q126">
            <v>0</v>
          </cell>
          <cell r="R126">
            <v>0</v>
          </cell>
          <cell r="S126">
            <v>0</v>
          </cell>
          <cell r="T126">
            <v>0</v>
          </cell>
          <cell r="U126">
            <v>0</v>
          </cell>
          <cell r="V126">
            <v>0</v>
          </cell>
          <cell r="W126">
            <v>0</v>
          </cell>
          <cell r="X126">
            <v>0</v>
          </cell>
          <cell r="Y126">
            <v>0</v>
          </cell>
          <cell r="Z126">
            <v>0</v>
          </cell>
        </row>
        <row r="173">
          <cell r="C173" t="str">
            <v>Cables</v>
          </cell>
        </row>
        <row r="174">
          <cell r="C174" t="str">
            <v>Switching and Intelligent Network</v>
          </cell>
        </row>
        <row r="175">
          <cell r="C175" t="str">
            <v>Network Management Systems</v>
          </cell>
        </row>
        <row r="176">
          <cell r="C176" t="str">
            <v>Fixed Access Network</v>
          </cell>
        </row>
        <row r="177">
          <cell r="C177" t="str">
            <v>Mobile Access Network</v>
          </cell>
        </row>
        <row r="178">
          <cell r="C178" t="str">
            <v>Backbone Network</v>
          </cell>
        </row>
        <row r="179">
          <cell r="C179" t="str">
            <v>Data Network</v>
          </cell>
        </row>
        <row r="180">
          <cell r="C180" t="str">
            <v>Supply &amp; Ancillary Equipment</v>
          </cell>
        </row>
        <row r="181">
          <cell r="C181" t="str">
            <v>Network Planning &amp; Development</v>
          </cell>
        </row>
        <row r="182">
          <cell r="C182" t="str">
            <v>CPE</v>
          </cell>
        </row>
        <row r="183">
          <cell r="C183" t="str">
            <v>Equipment</v>
          </cell>
        </row>
        <row r="184">
          <cell r="C184" t="str">
            <v>Furniture</v>
          </cell>
        </row>
        <row r="185">
          <cell r="C185" t="str">
            <v>IT Systems</v>
          </cell>
        </row>
        <row r="186">
          <cell r="C186" t="str">
            <v>Mobile Terminals</v>
          </cell>
        </row>
        <row r="187">
          <cell r="C187" t="str">
            <v>Work in progress on TA</v>
          </cell>
        </row>
        <row r="188">
          <cell r="C188" t="str">
            <v>Other Tangible Wind</v>
          </cell>
        </row>
        <row r="189">
          <cell r="C189" t="str">
            <v>Other Tangible Partecipate</v>
          </cell>
        </row>
        <row r="190">
          <cell r="C190" t="str">
            <v>Other Tangible Enel.Net</v>
          </cell>
        </row>
        <row r="191">
          <cell r="C191" t="str">
            <v>Other Tangible 4</v>
          </cell>
        </row>
        <row r="193">
          <cell r="K193" t="str">
            <v>output BS</v>
          </cell>
        </row>
        <row r="194">
          <cell r="C194" t="str">
            <v>Start-up Costs</v>
          </cell>
        </row>
        <row r="195">
          <cell r="C195" t="str">
            <v>Advertising</v>
          </cell>
        </row>
        <row r="196">
          <cell r="C196" t="str">
            <v>Software</v>
          </cell>
        </row>
        <row r="197">
          <cell r="C197" t="str">
            <v>UMTS Licence</v>
          </cell>
        </row>
        <row r="198">
          <cell r="C198" t="str">
            <v>FFSS Licence</v>
          </cell>
        </row>
        <row r="199">
          <cell r="C199" t="str">
            <v>Mark</v>
          </cell>
        </row>
        <row r="200">
          <cell r="C200" t="str">
            <v>Goodwill</v>
          </cell>
        </row>
        <row r="201">
          <cell r="C201" t="str">
            <v>Financial Costs</v>
          </cell>
        </row>
        <row r="202">
          <cell r="C202" t="str">
            <v>Differenza di consolidamento</v>
          </cell>
        </row>
        <row r="203">
          <cell r="C203" t="str">
            <v>Work in progress on IA</v>
          </cell>
        </row>
        <row r="204">
          <cell r="C204" t="str">
            <v>Frequencies_</v>
          </cell>
        </row>
        <row r="205">
          <cell r="C205" t="str">
            <v>Capitalized Operating Expenses</v>
          </cell>
        </row>
        <row r="206">
          <cell r="C206" t="str">
            <v>Other Intangible</v>
          </cell>
        </row>
        <row r="207">
          <cell r="C207" t="str">
            <v>Other Intangible Partecipate</v>
          </cell>
        </row>
        <row r="208">
          <cell r="C208" t="str">
            <v>Other Intangible 5</v>
          </cell>
        </row>
      </sheetData>
      <sheetData sheetId="4" refreshError="1">
        <row r="180">
          <cell r="J180">
            <v>0.2</v>
          </cell>
        </row>
        <row r="181">
          <cell r="J181">
            <v>0.2</v>
          </cell>
        </row>
      </sheetData>
      <sheetData sheetId="5"/>
      <sheetData sheetId="6"/>
      <sheetData sheetId="7"/>
      <sheetData sheetId="8"/>
      <sheetData sheetId="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COMME"/>
      <sheetName val="#¡REF"/>
      <sheetName val="Technical - do not delete"/>
      <sheetName val="Input"/>
      <sheetName val="Characteristics"/>
    </sheetNames>
    <definedNames>
      <definedName name="CAUZIONICLIENTI"/>
      <definedName name="DIFFERITA"/>
      <definedName name="DILAZIONIGD"/>
      <definedName name="DILAZIONISPECIALE"/>
      <definedName name="DILAZIONITRADIZIONALE"/>
      <definedName name="EXPORTFF"/>
      <definedName name="EXPORTLIT"/>
      <definedName name="EXPORTSTERLINE"/>
      <definedName name="EXPORTUSA"/>
      <definedName name="INSOLUTIDO"/>
      <definedName name="INSOLUTIGD"/>
      <definedName name="INSOLUTISPECIALE"/>
      <definedName name="INSOLUTITRADIZIONALE"/>
      <definedName name="PRODOTTODO"/>
      <definedName name="PRODOTTOGD"/>
      <definedName name="PRODOTTOSPECIALE"/>
      <definedName name="PRODOTTOTRADIZIONALE"/>
      <definedName name="SERVIZIDIFFERITA"/>
    </definedNames>
    <sheetDataSet>
      <sheetData sheetId="0" refreshError="1"/>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3"/>
      <sheetName val="Foglio2"/>
      <sheetName val="TABELLA CONVERGENZA CDC SAP"/>
      <sheetName val="Foglio1"/>
      <sheetName val="Foglio2 (7)"/>
      <sheetName val="Foglio1 (11)"/>
      <sheetName val="STIME"/>
      <sheetName val="Foglio1 (10)"/>
      <sheetName val="Foglio1 (9)"/>
      <sheetName val="avanzamenti"/>
      <sheetName val="Avanzamento_MM-2001_CdC_XXXXXXX"/>
      <sheetName val="Foglio2 (6)"/>
      <sheetName val="Foglio1 (8)"/>
      <sheetName val="Foglio2 (5)"/>
      <sheetName val="Foglio1 (7)"/>
      <sheetName val="Foglio2 (4)"/>
      <sheetName val="Foglio1 (6)"/>
      <sheetName val="Foglio1 (5)"/>
      <sheetName val="Foglio2 (3)"/>
      <sheetName val="Foglio1 (4)"/>
      <sheetName val="Foglio1 (3)"/>
      <sheetName val="Foglio2 (2)"/>
      <sheetName val="Foglio1 (2)"/>
      <sheetName val=""/>
      <sheetName val="Elenco (escluso OPI backbone)"/>
      <sheetName val="Immobilizz. &amp; Amm.ti"/>
      <sheetName val="Working Capital"/>
      <sheetName val="Input Imm"/>
    </sheetNames>
    <sheetDataSet>
      <sheetData sheetId="0" refreshError="1"/>
      <sheetData sheetId="1" refreshError="1"/>
      <sheetData sheetId="2" refreshError="1">
        <row r="33">
          <cell r="B33" t="str">
            <v>A00</v>
          </cell>
          <cell r="C33" t="str">
            <v>V00</v>
          </cell>
          <cell r="D33" t="str">
            <v>DGO</v>
          </cell>
        </row>
        <row r="34">
          <cell r="B34" t="str">
            <v>B00</v>
          </cell>
          <cell r="C34" t="str">
            <v>NON ESISTE</v>
          </cell>
          <cell r="D34" t="str">
            <v>CEO</v>
          </cell>
        </row>
        <row r="35">
          <cell r="B35" t="str">
            <v>BC00</v>
          </cell>
          <cell r="C35" t="str">
            <v>NON ESISTE</v>
          </cell>
          <cell r="D35" t="str">
            <v>CEO</v>
          </cell>
        </row>
        <row r="36">
          <cell r="B36" t="str">
            <v>C00</v>
          </cell>
          <cell r="C36" t="str">
            <v>C00</v>
          </cell>
          <cell r="D36" t="str">
            <v>Corporate</v>
          </cell>
        </row>
        <row r="37">
          <cell r="B37" t="str">
            <v>C010206</v>
          </cell>
          <cell r="C37" t="str">
            <v>C00</v>
          </cell>
          <cell r="D37" t="str">
            <v>Corporate</v>
          </cell>
        </row>
        <row r="38">
          <cell r="B38" t="str">
            <v>C010207</v>
          </cell>
          <cell r="C38" t="str">
            <v>C00</v>
          </cell>
          <cell r="D38" t="str">
            <v>Corporate</v>
          </cell>
        </row>
        <row r="39">
          <cell r="B39" t="str">
            <v>C010208</v>
          </cell>
          <cell r="C39" t="str">
            <v>C00</v>
          </cell>
          <cell r="D39" t="str">
            <v>Corporate</v>
          </cell>
        </row>
        <row r="40">
          <cell r="B40" t="str">
            <v>C010209</v>
          </cell>
          <cell r="C40" t="str">
            <v>C00</v>
          </cell>
          <cell r="D40" t="str">
            <v>Corporate</v>
          </cell>
        </row>
        <row r="41">
          <cell r="B41" t="str">
            <v>CCB000</v>
          </cell>
          <cell r="C41" t="str">
            <v>CCB000</v>
          </cell>
          <cell r="D41" t="str">
            <v>CC&amp;B</v>
          </cell>
        </row>
        <row r="42">
          <cell r="B42" t="str">
            <v>CCB0100</v>
          </cell>
          <cell r="C42" t="str">
            <v>CCB000</v>
          </cell>
          <cell r="D42" t="str">
            <v>CC&amp;B</v>
          </cell>
        </row>
        <row r="43">
          <cell r="B43" t="str">
            <v>CCB0200</v>
          </cell>
          <cell r="C43" t="str">
            <v>CCB000</v>
          </cell>
          <cell r="D43" t="str">
            <v>CC&amp;B</v>
          </cell>
        </row>
        <row r="44">
          <cell r="B44" t="str">
            <v>CS00</v>
          </cell>
          <cell r="C44" t="str">
            <v>CS00</v>
          </cell>
          <cell r="D44" t="str">
            <v>Corporate</v>
          </cell>
        </row>
        <row r="45">
          <cell r="B45" t="str">
            <v>CS0600</v>
          </cell>
          <cell r="C45" t="str">
            <v>CS00</v>
          </cell>
          <cell r="D45" t="str">
            <v>Corporate</v>
          </cell>
        </row>
        <row r="46">
          <cell r="B46" t="str">
            <v>CS0700</v>
          </cell>
          <cell r="C46" t="str">
            <v>CS00</v>
          </cell>
          <cell r="D46" t="str">
            <v>Corporate</v>
          </cell>
        </row>
        <row r="47">
          <cell r="B47" t="str">
            <v>CS0800</v>
          </cell>
          <cell r="C47" t="str">
            <v>CS00</v>
          </cell>
          <cell r="D47" t="str">
            <v>Corporate</v>
          </cell>
        </row>
        <row r="48">
          <cell r="B48" t="str">
            <v>CS0900</v>
          </cell>
          <cell r="C48" t="str">
            <v>CS00</v>
          </cell>
          <cell r="D48" t="str">
            <v>Corporate</v>
          </cell>
        </row>
        <row r="49">
          <cell r="B49" t="str">
            <v>D00</v>
          </cell>
          <cell r="C49" t="str">
            <v>D00</v>
          </cell>
          <cell r="D49" t="str">
            <v>CEO</v>
          </cell>
        </row>
        <row r="50">
          <cell r="B50" t="str">
            <v>D0100</v>
          </cell>
          <cell r="C50" t="str">
            <v>D0100</v>
          </cell>
          <cell r="D50" t="str">
            <v>CEO</v>
          </cell>
        </row>
        <row r="51">
          <cell r="B51" t="str">
            <v>E00</v>
          </cell>
          <cell r="C51" t="str">
            <v>V00</v>
          </cell>
          <cell r="D51" t="str">
            <v>DGO</v>
          </cell>
        </row>
        <row r="52">
          <cell r="B52" t="str">
            <v>F00</v>
          </cell>
          <cell r="C52" t="str">
            <v>F00</v>
          </cell>
          <cell r="D52" t="str">
            <v>finance</v>
          </cell>
        </row>
        <row r="53">
          <cell r="B53" t="str">
            <v>F007</v>
          </cell>
          <cell r="C53" t="str">
            <v>F00</v>
          </cell>
          <cell r="D53" t="str">
            <v>finance</v>
          </cell>
        </row>
        <row r="54">
          <cell r="B54" t="str">
            <v>F0100</v>
          </cell>
          <cell r="C54" t="str">
            <v>F00</v>
          </cell>
          <cell r="D54" t="str">
            <v>finance</v>
          </cell>
        </row>
        <row r="55">
          <cell r="B55" t="str">
            <v>F0200</v>
          </cell>
          <cell r="C55" t="str">
            <v>F00</v>
          </cell>
          <cell r="D55" t="str">
            <v>finance</v>
          </cell>
        </row>
        <row r="56">
          <cell r="B56" t="str">
            <v>F0201</v>
          </cell>
          <cell r="C56" t="str">
            <v>F00</v>
          </cell>
          <cell r="D56" t="str">
            <v>finance</v>
          </cell>
        </row>
        <row r="57">
          <cell r="B57" t="str">
            <v>F0202</v>
          </cell>
          <cell r="C57" t="str">
            <v>F00</v>
          </cell>
          <cell r="D57" t="str">
            <v>finance</v>
          </cell>
        </row>
        <row r="58">
          <cell r="B58" t="str">
            <v>F0203</v>
          </cell>
          <cell r="C58" t="str">
            <v>F00</v>
          </cell>
          <cell r="D58" t="str">
            <v>finance</v>
          </cell>
        </row>
        <row r="59">
          <cell r="B59" t="str">
            <v>F0204</v>
          </cell>
          <cell r="C59" t="str">
            <v>F00</v>
          </cell>
          <cell r="D59" t="str">
            <v>finance</v>
          </cell>
        </row>
        <row r="60">
          <cell r="B60" t="str">
            <v>F0300</v>
          </cell>
          <cell r="C60" t="str">
            <v>F00</v>
          </cell>
          <cell r="D60" t="str">
            <v>finance</v>
          </cell>
        </row>
        <row r="61">
          <cell r="B61" t="str">
            <v>F0400</v>
          </cell>
          <cell r="C61" t="str">
            <v>F00</v>
          </cell>
          <cell r="D61" t="str">
            <v>finance</v>
          </cell>
        </row>
        <row r="62">
          <cell r="B62" t="str">
            <v>F0500</v>
          </cell>
          <cell r="C62" t="str">
            <v>F00</v>
          </cell>
          <cell r="D62" t="str">
            <v>finance</v>
          </cell>
        </row>
        <row r="63">
          <cell r="B63" t="str">
            <v>F0600</v>
          </cell>
          <cell r="C63" t="str">
            <v>F00</v>
          </cell>
          <cell r="D63" t="str">
            <v>finance</v>
          </cell>
        </row>
        <row r="64">
          <cell r="B64" t="str">
            <v>F0700</v>
          </cell>
          <cell r="C64" t="str">
            <v>F00</v>
          </cell>
          <cell r="D64" t="str">
            <v>finance</v>
          </cell>
        </row>
        <row r="65">
          <cell r="B65" t="str">
            <v>F0800</v>
          </cell>
          <cell r="C65" t="str">
            <v>F00</v>
          </cell>
          <cell r="D65" t="str">
            <v>finance</v>
          </cell>
        </row>
        <row r="66">
          <cell r="B66" t="str">
            <v>F0900</v>
          </cell>
          <cell r="C66" t="str">
            <v>F00</v>
          </cell>
          <cell r="D66" t="str">
            <v>finance</v>
          </cell>
        </row>
        <row r="67">
          <cell r="B67" t="str">
            <v>G00</v>
          </cell>
          <cell r="C67" t="str">
            <v>G00</v>
          </cell>
          <cell r="D67" t="str">
            <v>Consumer</v>
          </cell>
        </row>
        <row r="68">
          <cell r="B68" t="str">
            <v>G0306</v>
          </cell>
          <cell r="C68" t="str">
            <v>DCC00</v>
          </cell>
          <cell r="D68" t="str">
            <v>Consumer</v>
          </cell>
        </row>
        <row r="69">
          <cell r="B69" t="str">
            <v>G0307</v>
          </cell>
          <cell r="C69" t="str">
            <v>DCC00</v>
          </cell>
          <cell r="D69" t="str">
            <v>Consumer</v>
          </cell>
        </row>
        <row r="70">
          <cell r="B70" t="str">
            <v>G0308</v>
          </cell>
          <cell r="C70" t="str">
            <v>DCC00</v>
          </cell>
          <cell r="D70" t="str">
            <v>Consumer</v>
          </cell>
        </row>
        <row r="71">
          <cell r="B71" t="str">
            <v>G0309</v>
          </cell>
          <cell r="C71" t="str">
            <v>DCC00</v>
          </cell>
          <cell r="D71" t="str">
            <v>Consumer</v>
          </cell>
        </row>
        <row r="72">
          <cell r="B72" t="str">
            <v>GR00</v>
          </cell>
          <cell r="C72" t="str">
            <v>GR00</v>
          </cell>
          <cell r="D72" t="str">
            <v>Other</v>
          </cell>
        </row>
        <row r="73">
          <cell r="B73" t="str">
            <v>H00</v>
          </cell>
          <cell r="C73" t="str">
            <v>H00</v>
          </cell>
          <cell r="D73" t="str">
            <v>Human Resources</v>
          </cell>
        </row>
        <row r="74">
          <cell r="B74" t="str">
            <v>H0100</v>
          </cell>
          <cell r="C74" t="str">
            <v>H00</v>
          </cell>
          <cell r="D74" t="str">
            <v>Human Resources</v>
          </cell>
        </row>
        <row r="75">
          <cell r="B75" t="str">
            <v>H0200</v>
          </cell>
          <cell r="C75" t="str">
            <v>H00</v>
          </cell>
          <cell r="D75" t="str">
            <v>Human Resources</v>
          </cell>
        </row>
        <row r="76">
          <cell r="B76" t="str">
            <v>H0300</v>
          </cell>
          <cell r="C76" t="str">
            <v>H00</v>
          </cell>
          <cell r="D76" t="str">
            <v>Human Resources</v>
          </cell>
        </row>
        <row r="77">
          <cell r="B77" t="str">
            <v>H0500</v>
          </cell>
          <cell r="C77" t="str">
            <v>H00</v>
          </cell>
          <cell r="D77" t="str">
            <v>Human Resources</v>
          </cell>
        </row>
        <row r="78">
          <cell r="B78" t="str">
            <v>H0600</v>
          </cell>
          <cell r="C78" t="str">
            <v>H00</v>
          </cell>
          <cell r="D78" t="str">
            <v>Human Resources</v>
          </cell>
        </row>
        <row r="79">
          <cell r="B79" t="str">
            <v>H0700</v>
          </cell>
          <cell r="C79" t="str">
            <v>H00</v>
          </cell>
          <cell r="D79" t="str">
            <v>Human Resources</v>
          </cell>
        </row>
        <row r="80">
          <cell r="B80" t="str">
            <v>H0800</v>
          </cell>
          <cell r="C80" t="str">
            <v>H00</v>
          </cell>
          <cell r="D80" t="str">
            <v>Human Resources</v>
          </cell>
        </row>
        <row r="81">
          <cell r="B81" t="str">
            <v>H0900</v>
          </cell>
          <cell r="C81" t="str">
            <v>H00</v>
          </cell>
          <cell r="D81" t="str">
            <v>Human Resources</v>
          </cell>
        </row>
        <row r="82">
          <cell r="B82" t="str">
            <v>I00</v>
          </cell>
          <cell r="C82" t="str">
            <v>I00</v>
          </cell>
          <cell r="D82" t="str">
            <v>IT</v>
          </cell>
        </row>
        <row r="83">
          <cell r="B83" t="str">
            <v>I00200</v>
          </cell>
          <cell r="C83" t="str">
            <v>I00</v>
          </cell>
          <cell r="D83" t="str">
            <v>IT</v>
          </cell>
        </row>
        <row r="84">
          <cell r="B84" t="str">
            <v>I00500</v>
          </cell>
          <cell r="C84" t="str">
            <v>I00</v>
          </cell>
          <cell r="D84" t="str">
            <v>IT</v>
          </cell>
        </row>
        <row r="85">
          <cell r="B85" t="str">
            <v>I0100</v>
          </cell>
          <cell r="C85" t="str">
            <v>I00</v>
          </cell>
          <cell r="D85" t="str">
            <v>IT</v>
          </cell>
        </row>
        <row r="86">
          <cell r="B86" t="str">
            <v>I0700</v>
          </cell>
          <cell r="C86" t="str">
            <v>I00</v>
          </cell>
          <cell r="D86" t="str">
            <v>IT</v>
          </cell>
        </row>
        <row r="87">
          <cell r="B87" t="str">
            <v>I0800</v>
          </cell>
          <cell r="C87" t="str">
            <v>I00</v>
          </cell>
          <cell r="D87" t="str">
            <v>IT</v>
          </cell>
        </row>
        <row r="88">
          <cell r="B88" t="str">
            <v>I0900</v>
          </cell>
          <cell r="C88" t="str">
            <v>I00</v>
          </cell>
          <cell r="D88" t="str">
            <v>IT</v>
          </cell>
        </row>
        <row r="89">
          <cell r="B89" t="str">
            <v>I1201</v>
          </cell>
          <cell r="C89" t="str">
            <v>I00</v>
          </cell>
          <cell r="D89" t="str">
            <v>IT</v>
          </cell>
        </row>
        <row r="90">
          <cell r="B90" t="str">
            <v>I1202</v>
          </cell>
          <cell r="C90" t="str">
            <v>I00</v>
          </cell>
          <cell r="D90" t="str">
            <v>IT</v>
          </cell>
        </row>
        <row r="91">
          <cell r="B91" t="str">
            <v>I1400</v>
          </cell>
          <cell r="C91" t="str">
            <v>I00</v>
          </cell>
          <cell r="D91" t="str">
            <v>IT</v>
          </cell>
        </row>
        <row r="92">
          <cell r="B92" t="str">
            <v>I1501</v>
          </cell>
          <cell r="C92" t="str">
            <v>I00</v>
          </cell>
          <cell r="D92" t="str">
            <v>IT</v>
          </cell>
        </row>
        <row r="93">
          <cell r="B93" t="str">
            <v>I1502</v>
          </cell>
          <cell r="C93" t="str">
            <v>I00</v>
          </cell>
          <cell r="D93" t="str">
            <v>IT</v>
          </cell>
        </row>
        <row r="94">
          <cell r="B94" t="str">
            <v>I1503</v>
          </cell>
          <cell r="C94" t="str">
            <v>I00</v>
          </cell>
          <cell r="D94" t="str">
            <v>IT</v>
          </cell>
        </row>
        <row r="95">
          <cell r="B95" t="str">
            <v>I1505</v>
          </cell>
          <cell r="C95" t="str">
            <v>I00</v>
          </cell>
          <cell r="D95" t="str">
            <v>IT</v>
          </cell>
        </row>
        <row r="96">
          <cell r="B96" t="str">
            <v>I1600</v>
          </cell>
          <cell r="C96" t="str">
            <v>I00</v>
          </cell>
          <cell r="D96" t="str">
            <v>IT</v>
          </cell>
        </row>
        <row r="97">
          <cell r="B97" t="str">
            <v>I2205</v>
          </cell>
          <cell r="C97" t="str">
            <v>I00</v>
          </cell>
          <cell r="D97" t="str">
            <v>IT</v>
          </cell>
        </row>
        <row r="98">
          <cell r="B98" t="str">
            <v>I2300</v>
          </cell>
          <cell r="C98" t="str">
            <v>I00</v>
          </cell>
          <cell r="D98" t="str">
            <v>IT</v>
          </cell>
        </row>
        <row r="99">
          <cell r="B99" t="str">
            <v>I2506</v>
          </cell>
          <cell r="C99" t="str">
            <v>I00</v>
          </cell>
          <cell r="D99" t="str">
            <v>IT</v>
          </cell>
        </row>
        <row r="100">
          <cell r="B100" t="str">
            <v>I2508</v>
          </cell>
          <cell r="C100" t="str">
            <v>I00</v>
          </cell>
          <cell r="D100" t="str">
            <v>IT</v>
          </cell>
        </row>
        <row r="101">
          <cell r="B101" t="str">
            <v>IC00</v>
          </cell>
          <cell r="C101" t="str">
            <v>UNKNOW</v>
          </cell>
          <cell r="D101" t="str">
            <v>CEO</v>
          </cell>
        </row>
        <row r="102">
          <cell r="B102" t="str">
            <v>IM0300</v>
          </cell>
          <cell r="C102" t="str">
            <v>B00</v>
          </cell>
          <cell r="D102" t="str">
            <v>Corporate</v>
          </cell>
        </row>
        <row r="103">
          <cell r="B103" t="str">
            <v>IM0400</v>
          </cell>
          <cell r="C103" t="str">
            <v>Z000</v>
          </cell>
          <cell r="D103" t="str">
            <v>Internet &amp; Multimedia</v>
          </cell>
        </row>
        <row r="104">
          <cell r="B104" t="str">
            <v>K00</v>
          </cell>
          <cell r="C104" t="str">
            <v>K00</v>
          </cell>
          <cell r="D104" t="str">
            <v>Other</v>
          </cell>
        </row>
        <row r="105">
          <cell r="B105" t="str">
            <v>L00</v>
          </cell>
          <cell r="C105" t="str">
            <v>L00</v>
          </cell>
          <cell r="D105" t="str">
            <v>legal</v>
          </cell>
        </row>
        <row r="106">
          <cell r="B106" t="str">
            <v>L0100</v>
          </cell>
          <cell r="C106" t="str">
            <v>L0100</v>
          </cell>
          <cell r="D106" t="str">
            <v>Auditing</v>
          </cell>
        </row>
        <row r="107">
          <cell r="B107" t="str">
            <v>M00</v>
          </cell>
          <cell r="C107" t="str">
            <v>Z000</v>
          </cell>
          <cell r="D107" t="str">
            <v>Internet &amp; Multimedia</v>
          </cell>
        </row>
        <row r="108">
          <cell r="B108" t="str">
            <v>M0600</v>
          </cell>
          <cell r="C108" t="str">
            <v>M0600</v>
          </cell>
          <cell r="D108" t="str">
            <v>CC&amp;B</v>
          </cell>
        </row>
        <row r="109">
          <cell r="B109" t="str">
            <v>MB00</v>
          </cell>
          <cell r="C109" t="str">
            <v>DELETED</v>
          </cell>
          <cell r="D109" t="str">
            <v>old</v>
          </cell>
        </row>
        <row r="110">
          <cell r="B110" t="str">
            <v>MB0600</v>
          </cell>
          <cell r="C110" t="str">
            <v>DELETED</v>
          </cell>
          <cell r="D110" t="str">
            <v>old</v>
          </cell>
        </row>
        <row r="111">
          <cell r="B111" t="str">
            <v>MB0700</v>
          </cell>
          <cell r="C111" t="str">
            <v>DELETED</v>
          </cell>
          <cell r="D111" t="str">
            <v>old</v>
          </cell>
        </row>
        <row r="112">
          <cell r="B112" t="str">
            <v>MB0800</v>
          </cell>
          <cell r="C112" t="str">
            <v>DELETED</v>
          </cell>
          <cell r="D112" t="str">
            <v>old</v>
          </cell>
        </row>
        <row r="113">
          <cell r="B113" t="str">
            <v>MB0900</v>
          </cell>
          <cell r="C113" t="str">
            <v>DELETED</v>
          </cell>
          <cell r="D113" t="str">
            <v>old</v>
          </cell>
        </row>
        <row r="114">
          <cell r="B114" t="str">
            <v>N00</v>
          </cell>
          <cell r="C114" t="str">
            <v>N00</v>
          </cell>
          <cell r="D114" t="str">
            <v>Enel</v>
          </cell>
        </row>
        <row r="115">
          <cell r="B115" t="str">
            <v>O00</v>
          </cell>
          <cell r="C115" t="str">
            <v>V00</v>
          </cell>
          <cell r="D115" t="str">
            <v>DGO</v>
          </cell>
        </row>
        <row r="116">
          <cell r="B116" t="str">
            <v>O07</v>
          </cell>
          <cell r="C116" t="str">
            <v>O07</v>
          </cell>
          <cell r="D116" t="str">
            <v>Asset Corp Gov.</v>
          </cell>
        </row>
        <row r="117">
          <cell r="B117" t="str">
            <v>OB0600</v>
          </cell>
          <cell r="C117" t="str">
            <v>DCC00</v>
          </cell>
          <cell r="D117" t="str">
            <v>Consumer</v>
          </cell>
        </row>
        <row r="118">
          <cell r="B118" t="str">
            <v>P00</v>
          </cell>
          <cell r="C118" t="str">
            <v>P00</v>
          </cell>
          <cell r="D118" t="str">
            <v>CEO</v>
          </cell>
        </row>
        <row r="119">
          <cell r="B119" t="str">
            <v>P0100</v>
          </cell>
          <cell r="C119" t="str">
            <v>P00</v>
          </cell>
          <cell r="D119" t="str">
            <v>CEO</v>
          </cell>
        </row>
        <row r="120">
          <cell r="B120" t="str">
            <v>P0400</v>
          </cell>
          <cell r="C120" t="str">
            <v>P00</v>
          </cell>
          <cell r="D120" t="str">
            <v>CEO</v>
          </cell>
        </row>
        <row r="121">
          <cell r="B121" t="str">
            <v>Q00</v>
          </cell>
          <cell r="C121" t="str">
            <v>Q00</v>
          </cell>
          <cell r="D121" t="str">
            <v>Acq&amp; servizi</v>
          </cell>
        </row>
        <row r="122">
          <cell r="B122" t="str">
            <v>Q0100</v>
          </cell>
          <cell r="C122" t="str">
            <v>Q00</v>
          </cell>
          <cell r="D122" t="str">
            <v>Acq&amp; servizi</v>
          </cell>
        </row>
        <row r="123">
          <cell r="B123" t="str">
            <v>Q010100</v>
          </cell>
          <cell r="C123" t="str">
            <v>Q010100</v>
          </cell>
          <cell r="D123" t="str">
            <v>Logistic</v>
          </cell>
        </row>
        <row r="124">
          <cell r="B124" t="str">
            <v>Q0200</v>
          </cell>
          <cell r="C124" t="str">
            <v>Q0200</v>
          </cell>
          <cell r="D124" t="str">
            <v>Acq&amp; servizi</v>
          </cell>
        </row>
        <row r="125">
          <cell r="B125" t="str">
            <v>Q020100</v>
          </cell>
          <cell r="C125" t="str">
            <v>Q0200</v>
          </cell>
          <cell r="D125" t="str">
            <v>Acq&amp; servizi</v>
          </cell>
        </row>
        <row r="126">
          <cell r="B126" t="str">
            <v>Q020400</v>
          </cell>
          <cell r="C126" t="str">
            <v>O07</v>
          </cell>
          <cell r="D126" t="str">
            <v>Asset Corp Gov.</v>
          </cell>
        </row>
        <row r="127">
          <cell r="B127" t="str">
            <v>Q0600</v>
          </cell>
          <cell r="C127" t="str">
            <v>Q0200</v>
          </cell>
          <cell r="D127" t="str">
            <v>Acq&amp; servizi</v>
          </cell>
        </row>
        <row r="128">
          <cell r="B128" t="str">
            <v>Q0700</v>
          </cell>
          <cell r="C128" t="str">
            <v>Q0200</v>
          </cell>
          <cell r="D128" t="str">
            <v>Acq&amp; servizi</v>
          </cell>
        </row>
        <row r="129">
          <cell r="B129" t="str">
            <v>Q0800</v>
          </cell>
          <cell r="C129" t="str">
            <v>Q0200</v>
          </cell>
          <cell r="D129" t="str">
            <v>Acq&amp; servizi</v>
          </cell>
        </row>
        <row r="130">
          <cell r="B130" t="str">
            <v>Q0900</v>
          </cell>
          <cell r="C130" t="str">
            <v>Q0200</v>
          </cell>
          <cell r="D130" t="str">
            <v>Acq&amp; servizi</v>
          </cell>
        </row>
        <row r="131">
          <cell r="B131" t="str">
            <v>Q120200</v>
          </cell>
          <cell r="C131" t="str">
            <v>Q0200</v>
          </cell>
          <cell r="D131" t="str">
            <v>Acq&amp; servizi</v>
          </cell>
        </row>
        <row r="132">
          <cell r="B132" t="str">
            <v>Q120300</v>
          </cell>
          <cell r="C132" t="str">
            <v>Q0200</v>
          </cell>
          <cell r="D132" t="str">
            <v>Acq&amp; servizi</v>
          </cell>
        </row>
        <row r="133">
          <cell r="B133" t="str">
            <v>R00</v>
          </cell>
          <cell r="C133" t="str">
            <v>R00</v>
          </cell>
          <cell r="D133" t="str">
            <v>Relazioni Esterne</v>
          </cell>
        </row>
        <row r="134">
          <cell r="B134" t="str">
            <v>R0100</v>
          </cell>
          <cell r="C134" t="str">
            <v>R00</v>
          </cell>
          <cell r="D134" t="str">
            <v>Relazioni Esterne</v>
          </cell>
        </row>
        <row r="135">
          <cell r="B135" t="str">
            <v>R0200</v>
          </cell>
          <cell r="C135" t="str">
            <v>R00</v>
          </cell>
          <cell r="D135" t="str">
            <v>Relazioni Esterne</v>
          </cell>
        </row>
        <row r="136">
          <cell r="B136" t="str">
            <v>R0300</v>
          </cell>
          <cell r="C136" t="str">
            <v>R00</v>
          </cell>
          <cell r="D136" t="str">
            <v>Relazioni Esterne</v>
          </cell>
        </row>
        <row r="137">
          <cell r="B137" t="str">
            <v>R0400</v>
          </cell>
          <cell r="C137" t="str">
            <v>R00</v>
          </cell>
          <cell r="D137" t="str">
            <v>Relazioni Esterne</v>
          </cell>
        </row>
        <row r="138">
          <cell r="B138" t="str">
            <v>R0500</v>
          </cell>
          <cell r="C138" t="str">
            <v>R00</v>
          </cell>
          <cell r="D138" t="str">
            <v>Relazioni Esterne</v>
          </cell>
        </row>
        <row r="139">
          <cell r="B139" t="str">
            <v>S00</v>
          </cell>
          <cell r="C139" t="str">
            <v>S00</v>
          </cell>
          <cell r="D139" t="str">
            <v>Strat&amp;Reg</v>
          </cell>
        </row>
        <row r="140">
          <cell r="B140" t="str">
            <v>S0100</v>
          </cell>
          <cell r="C140" t="str">
            <v>S00</v>
          </cell>
          <cell r="D140" t="str">
            <v>Strat&amp;Reg</v>
          </cell>
        </row>
        <row r="141">
          <cell r="B141" t="str">
            <v>S0200</v>
          </cell>
          <cell r="C141" t="str">
            <v>S00</v>
          </cell>
          <cell r="D141" t="str">
            <v>Strat&amp;Reg</v>
          </cell>
        </row>
        <row r="142">
          <cell r="B142" t="str">
            <v>S0300</v>
          </cell>
          <cell r="C142" t="str">
            <v>S00</v>
          </cell>
          <cell r="D142" t="str">
            <v>Strat&amp;Reg</v>
          </cell>
        </row>
        <row r="143">
          <cell r="B143" t="str">
            <v>S0500</v>
          </cell>
          <cell r="C143" t="str">
            <v>S00</v>
          </cell>
          <cell r="D143" t="str">
            <v>Strat&amp;Reg</v>
          </cell>
        </row>
        <row r="144">
          <cell r="B144" t="str">
            <v>SE0600</v>
          </cell>
          <cell r="C144" t="str">
            <v>C00</v>
          </cell>
          <cell r="D144" t="str">
            <v>Corporate</v>
          </cell>
        </row>
        <row r="145">
          <cell r="B145" t="str">
            <v>SE0700</v>
          </cell>
          <cell r="C145" t="str">
            <v>C00</v>
          </cell>
          <cell r="D145" t="str">
            <v>Corporate</v>
          </cell>
        </row>
        <row r="146">
          <cell r="B146" t="str">
            <v>SE0800</v>
          </cell>
          <cell r="C146" t="str">
            <v>C00</v>
          </cell>
          <cell r="D146" t="str">
            <v>Corporate</v>
          </cell>
        </row>
        <row r="147">
          <cell r="B147" t="str">
            <v>SE0900</v>
          </cell>
          <cell r="C147" t="str">
            <v>C00</v>
          </cell>
          <cell r="D147" t="str">
            <v>Corporate</v>
          </cell>
        </row>
        <row r="148">
          <cell r="B148" t="str">
            <v>T00</v>
          </cell>
          <cell r="C148" t="str">
            <v>T00</v>
          </cell>
          <cell r="D148" t="str">
            <v>Network</v>
          </cell>
        </row>
        <row r="149">
          <cell r="B149" t="str">
            <v>T0100</v>
          </cell>
          <cell r="C149" t="str">
            <v>T00</v>
          </cell>
          <cell r="D149" t="str">
            <v>Network</v>
          </cell>
        </row>
        <row r="150">
          <cell r="B150" t="str">
            <v>T0500</v>
          </cell>
          <cell r="C150" t="str">
            <v>T00</v>
          </cell>
          <cell r="D150" t="str">
            <v>Network</v>
          </cell>
        </row>
        <row r="151">
          <cell r="B151" t="str">
            <v>T0600</v>
          </cell>
          <cell r="C151" t="str">
            <v>T00</v>
          </cell>
          <cell r="D151" t="str">
            <v>Network</v>
          </cell>
        </row>
        <row r="152">
          <cell r="B152" t="str">
            <v>T060100</v>
          </cell>
          <cell r="C152" t="str">
            <v>T02000</v>
          </cell>
          <cell r="D152" t="str">
            <v>Network</v>
          </cell>
        </row>
        <row r="153">
          <cell r="B153" t="str">
            <v>T060101</v>
          </cell>
          <cell r="C153" t="str">
            <v>T02000</v>
          </cell>
          <cell r="D153" t="str">
            <v>Network</v>
          </cell>
        </row>
        <row r="154">
          <cell r="B154" t="str">
            <v>T060102</v>
          </cell>
          <cell r="C154" t="str">
            <v>T02000</v>
          </cell>
          <cell r="D154" t="str">
            <v>Network</v>
          </cell>
        </row>
        <row r="155">
          <cell r="B155" t="str">
            <v>T060103</v>
          </cell>
          <cell r="C155" t="str">
            <v>T02000</v>
          </cell>
          <cell r="D155" t="str">
            <v>Network</v>
          </cell>
        </row>
        <row r="156">
          <cell r="B156" t="str">
            <v>T060104</v>
          </cell>
          <cell r="C156" t="str">
            <v>T02000</v>
          </cell>
          <cell r="D156" t="str">
            <v>Network</v>
          </cell>
        </row>
        <row r="157">
          <cell r="B157" t="str">
            <v>T060105</v>
          </cell>
          <cell r="C157" t="str">
            <v>T02000</v>
          </cell>
          <cell r="D157" t="str">
            <v>Network</v>
          </cell>
        </row>
        <row r="158">
          <cell r="B158" t="str">
            <v>T060200</v>
          </cell>
          <cell r="C158" t="str">
            <v>T04000</v>
          </cell>
          <cell r="D158" t="str">
            <v>Network</v>
          </cell>
        </row>
        <row r="159">
          <cell r="B159" t="str">
            <v>T060201</v>
          </cell>
          <cell r="C159" t="str">
            <v>T04000</v>
          </cell>
          <cell r="D159" t="str">
            <v>Network</v>
          </cell>
        </row>
        <row r="160">
          <cell r="B160" t="str">
            <v>T060202</v>
          </cell>
          <cell r="C160" t="str">
            <v>T04000</v>
          </cell>
          <cell r="D160" t="str">
            <v>Network</v>
          </cell>
        </row>
        <row r="161">
          <cell r="B161" t="str">
            <v>T060203</v>
          </cell>
          <cell r="C161" t="str">
            <v>T04000</v>
          </cell>
          <cell r="D161" t="str">
            <v>Network</v>
          </cell>
        </row>
        <row r="162">
          <cell r="B162" t="str">
            <v>T060204</v>
          </cell>
          <cell r="C162" t="str">
            <v>T04000</v>
          </cell>
          <cell r="D162" t="str">
            <v>Network</v>
          </cell>
        </row>
        <row r="163">
          <cell r="B163" t="str">
            <v>T060205</v>
          </cell>
          <cell r="C163" t="str">
            <v>T04000</v>
          </cell>
          <cell r="D163" t="str">
            <v>Network</v>
          </cell>
        </row>
        <row r="164">
          <cell r="B164" t="str">
            <v>T060206</v>
          </cell>
          <cell r="C164" t="str">
            <v>T04000</v>
          </cell>
          <cell r="D164" t="str">
            <v>Network</v>
          </cell>
        </row>
        <row r="165">
          <cell r="B165" t="str">
            <v>T060300</v>
          </cell>
          <cell r="C165" t="str">
            <v>T02000</v>
          </cell>
          <cell r="D165" t="str">
            <v>Network</v>
          </cell>
        </row>
        <row r="166">
          <cell r="B166" t="str">
            <v>T060301</v>
          </cell>
          <cell r="C166" t="str">
            <v>T02000</v>
          </cell>
          <cell r="D166" t="str">
            <v>Network</v>
          </cell>
        </row>
        <row r="167">
          <cell r="B167" t="str">
            <v>T060302</v>
          </cell>
          <cell r="C167" t="str">
            <v>T02000</v>
          </cell>
          <cell r="D167" t="str">
            <v>Network</v>
          </cell>
        </row>
        <row r="168">
          <cell r="B168" t="str">
            <v>T0700</v>
          </cell>
          <cell r="C168" t="str">
            <v>T00</v>
          </cell>
          <cell r="D168" t="str">
            <v>Network</v>
          </cell>
        </row>
        <row r="169">
          <cell r="B169" t="str">
            <v>T070100</v>
          </cell>
          <cell r="C169" t="str">
            <v>T02000</v>
          </cell>
          <cell r="D169" t="str">
            <v>Network</v>
          </cell>
        </row>
        <row r="170">
          <cell r="B170" t="str">
            <v>T070101</v>
          </cell>
          <cell r="C170" t="str">
            <v>T02000</v>
          </cell>
          <cell r="D170" t="str">
            <v>Network</v>
          </cell>
        </row>
        <row r="171">
          <cell r="B171" t="str">
            <v>T070102</v>
          </cell>
          <cell r="C171" t="str">
            <v>T02000</v>
          </cell>
          <cell r="D171" t="str">
            <v>Network</v>
          </cell>
        </row>
        <row r="172">
          <cell r="B172" t="str">
            <v>T070103</v>
          </cell>
          <cell r="C172" t="str">
            <v>T02000</v>
          </cell>
          <cell r="D172" t="str">
            <v>Network</v>
          </cell>
        </row>
        <row r="173">
          <cell r="B173" t="str">
            <v>T070104</v>
          </cell>
          <cell r="C173" t="str">
            <v>T02000</v>
          </cell>
          <cell r="D173" t="str">
            <v>Network</v>
          </cell>
        </row>
        <row r="174">
          <cell r="B174" t="str">
            <v>T070105</v>
          </cell>
          <cell r="C174" t="str">
            <v>T02000</v>
          </cell>
          <cell r="D174" t="str">
            <v>Network</v>
          </cell>
        </row>
        <row r="175">
          <cell r="B175" t="str">
            <v>T070200</v>
          </cell>
          <cell r="C175" t="str">
            <v>T04000</v>
          </cell>
          <cell r="D175" t="str">
            <v>Network</v>
          </cell>
        </row>
        <row r="176">
          <cell r="B176" t="str">
            <v>T070201</v>
          </cell>
          <cell r="C176" t="str">
            <v>T04000</v>
          </cell>
          <cell r="D176" t="str">
            <v>Network</v>
          </cell>
        </row>
        <row r="177">
          <cell r="B177" t="str">
            <v>T070202</v>
          </cell>
          <cell r="C177" t="str">
            <v>T04000</v>
          </cell>
          <cell r="D177" t="str">
            <v>Network</v>
          </cell>
        </row>
        <row r="178">
          <cell r="B178" t="str">
            <v>T070203</v>
          </cell>
          <cell r="C178" t="str">
            <v>T04000</v>
          </cell>
          <cell r="D178" t="str">
            <v>Network</v>
          </cell>
        </row>
        <row r="179">
          <cell r="B179" t="str">
            <v>T070204</v>
          </cell>
          <cell r="C179" t="str">
            <v>T04000</v>
          </cell>
          <cell r="D179" t="str">
            <v>Network</v>
          </cell>
        </row>
        <row r="180">
          <cell r="B180" t="str">
            <v>T070205</v>
          </cell>
          <cell r="C180" t="str">
            <v>T04000</v>
          </cell>
          <cell r="D180" t="str">
            <v>Network</v>
          </cell>
        </row>
        <row r="181">
          <cell r="B181" t="str">
            <v>T070206</v>
          </cell>
          <cell r="C181" t="str">
            <v>T04000</v>
          </cell>
          <cell r="D181" t="str">
            <v>Network</v>
          </cell>
        </row>
        <row r="182">
          <cell r="B182" t="str">
            <v>T070300</v>
          </cell>
          <cell r="C182" t="str">
            <v>T02000</v>
          </cell>
          <cell r="D182" t="str">
            <v>Network</v>
          </cell>
        </row>
        <row r="183">
          <cell r="B183" t="str">
            <v>T070301</v>
          </cell>
          <cell r="C183" t="str">
            <v>T02000</v>
          </cell>
          <cell r="D183" t="str">
            <v>Network</v>
          </cell>
        </row>
        <row r="184">
          <cell r="B184" t="str">
            <v>T070302</v>
          </cell>
          <cell r="C184" t="str">
            <v>T02000</v>
          </cell>
          <cell r="D184" t="str">
            <v>Network</v>
          </cell>
        </row>
        <row r="185">
          <cell r="B185" t="str">
            <v>T0800</v>
          </cell>
          <cell r="C185" t="str">
            <v>T00</v>
          </cell>
          <cell r="D185" t="str">
            <v>Network</v>
          </cell>
        </row>
        <row r="186">
          <cell r="B186" t="str">
            <v>T080100</v>
          </cell>
          <cell r="C186" t="str">
            <v>T02000</v>
          </cell>
          <cell r="D186" t="str">
            <v>Network</v>
          </cell>
        </row>
        <row r="187">
          <cell r="B187" t="str">
            <v>T080101</v>
          </cell>
          <cell r="C187" t="str">
            <v>T02000</v>
          </cell>
          <cell r="D187" t="str">
            <v>Network</v>
          </cell>
        </row>
        <row r="188">
          <cell r="B188" t="str">
            <v>T080102</v>
          </cell>
          <cell r="C188" t="str">
            <v>T02000</v>
          </cell>
          <cell r="D188" t="str">
            <v>Network</v>
          </cell>
        </row>
        <row r="189">
          <cell r="B189" t="str">
            <v>T080103</v>
          </cell>
          <cell r="C189" t="str">
            <v>T02000</v>
          </cell>
          <cell r="D189" t="str">
            <v>Network</v>
          </cell>
        </row>
        <row r="190">
          <cell r="B190" t="str">
            <v>T080104</v>
          </cell>
          <cell r="C190" t="str">
            <v>T02000</v>
          </cell>
          <cell r="D190" t="str">
            <v>Network</v>
          </cell>
        </row>
        <row r="191">
          <cell r="B191" t="str">
            <v>T080105</v>
          </cell>
          <cell r="C191" t="str">
            <v>T02000</v>
          </cell>
          <cell r="D191" t="str">
            <v>Network</v>
          </cell>
        </row>
        <row r="192">
          <cell r="B192" t="str">
            <v>T080200</v>
          </cell>
          <cell r="C192" t="str">
            <v>T04000</v>
          </cell>
          <cell r="D192" t="str">
            <v>Network</v>
          </cell>
        </row>
        <row r="193">
          <cell r="B193" t="str">
            <v>T080201</v>
          </cell>
          <cell r="C193" t="str">
            <v>T04000</v>
          </cell>
          <cell r="D193" t="str">
            <v>Network</v>
          </cell>
        </row>
        <row r="194">
          <cell r="B194" t="str">
            <v>T080202</v>
          </cell>
          <cell r="C194" t="str">
            <v>T04000</v>
          </cell>
          <cell r="D194" t="str">
            <v>Network</v>
          </cell>
        </row>
        <row r="195">
          <cell r="B195" t="str">
            <v>T080203</v>
          </cell>
          <cell r="C195" t="str">
            <v>T04000</v>
          </cell>
          <cell r="D195" t="str">
            <v>Network</v>
          </cell>
        </row>
        <row r="196">
          <cell r="B196" t="str">
            <v>T080204</v>
          </cell>
          <cell r="C196" t="str">
            <v>T04000</v>
          </cell>
          <cell r="D196" t="str">
            <v>Network</v>
          </cell>
        </row>
        <row r="197">
          <cell r="B197" t="str">
            <v>T080205</v>
          </cell>
          <cell r="C197" t="str">
            <v>T04000</v>
          </cell>
          <cell r="D197" t="str">
            <v>Network</v>
          </cell>
        </row>
        <row r="198">
          <cell r="B198" t="str">
            <v>T080206</v>
          </cell>
          <cell r="C198" t="str">
            <v>T04000</v>
          </cell>
          <cell r="D198" t="str">
            <v>Network</v>
          </cell>
        </row>
        <row r="199">
          <cell r="B199" t="str">
            <v>T080300</v>
          </cell>
          <cell r="C199" t="str">
            <v>T02000</v>
          </cell>
          <cell r="D199" t="str">
            <v>Network</v>
          </cell>
        </row>
        <row r="200">
          <cell r="B200" t="str">
            <v>T080301</v>
          </cell>
          <cell r="C200" t="str">
            <v>T02000</v>
          </cell>
          <cell r="D200" t="str">
            <v>Network</v>
          </cell>
        </row>
        <row r="201">
          <cell r="B201" t="str">
            <v>T080302</v>
          </cell>
          <cell r="C201" t="str">
            <v>T02000</v>
          </cell>
          <cell r="D201" t="str">
            <v>Network</v>
          </cell>
        </row>
        <row r="202">
          <cell r="B202" t="str">
            <v>T0900</v>
          </cell>
          <cell r="C202" t="str">
            <v>T00</v>
          </cell>
          <cell r="D202" t="str">
            <v>Network</v>
          </cell>
        </row>
        <row r="203">
          <cell r="B203" t="str">
            <v>T090100</v>
          </cell>
          <cell r="C203" t="str">
            <v>T02000</v>
          </cell>
          <cell r="D203" t="str">
            <v>Network</v>
          </cell>
        </row>
        <row r="204">
          <cell r="B204" t="str">
            <v>T090101</v>
          </cell>
          <cell r="C204" t="str">
            <v>T02000</v>
          </cell>
          <cell r="D204" t="str">
            <v>Network</v>
          </cell>
        </row>
        <row r="205">
          <cell r="B205" t="str">
            <v>T090102</v>
          </cell>
          <cell r="C205" t="str">
            <v>T02000</v>
          </cell>
          <cell r="D205" t="str">
            <v>Network</v>
          </cell>
        </row>
        <row r="206">
          <cell r="B206" t="str">
            <v>T090103</v>
          </cell>
          <cell r="C206" t="str">
            <v>T02000</v>
          </cell>
          <cell r="D206" t="str">
            <v>Network</v>
          </cell>
        </row>
        <row r="207">
          <cell r="B207" t="str">
            <v>T090104</v>
          </cell>
          <cell r="C207" t="str">
            <v>T02000</v>
          </cell>
          <cell r="D207" t="str">
            <v>Network</v>
          </cell>
        </row>
        <row r="208">
          <cell r="B208" t="str">
            <v>T090105</v>
          </cell>
          <cell r="C208" t="str">
            <v>T02000</v>
          </cell>
          <cell r="D208" t="str">
            <v>Network</v>
          </cell>
        </row>
        <row r="209">
          <cell r="B209" t="str">
            <v>T090200</v>
          </cell>
          <cell r="C209" t="str">
            <v>T04000</v>
          </cell>
          <cell r="D209" t="str">
            <v>Network</v>
          </cell>
        </row>
        <row r="210">
          <cell r="B210" t="str">
            <v>T090201</v>
          </cell>
          <cell r="C210" t="str">
            <v>T04000</v>
          </cell>
          <cell r="D210" t="str">
            <v>Network</v>
          </cell>
        </row>
        <row r="211">
          <cell r="B211" t="str">
            <v>T090202</v>
          </cell>
          <cell r="C211" t="str">
            <v>T04000</v>
          </cell>
          <cell r="D211" t="str">
            <v>Network</v>
          </cell>
        </row>
        <row r="212">
          <cell r="B212" t="str">
            <v>T090203</v>
          </cell>
          <cell r="C212" t="str">
            <v>T04000</v>
          </cell>
          <cell r="D212" t="str">
            <v>Network</v>
          </cell>
        </row>
        <row r="213">
          <cell r="B213" t="str">
            <v>T090204</v>
          </cell>
          <cell r="C213" t="str">
            <v>T04000</v>
          </cell>
          <cell r="D213" t="str">
            <v>Network</v>
          </cell>
        </row>
        <row r="214">
          <cell r="B214" t="str">
            <v>T090205</v>
          </cell>
          <cell r="C214" t="str">
            <v>T04000</v>
          </cell>
          <cell r="D214" t="str">
            <v>Network</v>
          </cell>
        </row>
        <row r="215">
          <cell r="B215" t="str">
            <v>T090206</v>
          </cell>
          <cell r="C215" t="str">
            <v>T04000</v>
          </cell>
          <cell r="D215" t="str">
            <v>Network</v>
          </cell>
        </row>
        <row r="216">
          <cell r="B216" t="str">
            <v>T090300</v>
          </cell>
          <cell r="C216" t="str">
            <v>T02000</v>
          </cell>
          <cell r="D216" t="str">
            <v>Network</v>
          </cell>
        </row>
        <row r="217">
          <cell r="B217" t="str">
            <v>T090301</v>
          </cell>
          <cell r="C217" t="str">
            <v>T02000</v>
          </cell>
          <cell r="D217" t="str">
            <v>Network</v>
          </cell>
        </row>
        <row r="218">
          <cell r="B218" t="str">
            <v>T090302</v>
          </cell>
          <cell r="C218" t="str">
            <v>T02000</v>
          </cell>
          <cell r="D218" t="str">
            <v>Network</v>
          </cell>
        </row>
        <row r="219">
          <cell r="B219" t="str">
            <v>T1200</v>
          </cell>
          <cell r="C219" t="str">
            <v>T02000</v>
          </cell>
          <cell r="D219" t="str">
            <v>Network</v>
          </cell>
        </row>
        <row r="220">
          <cell r="B220" t="str">
            <v>T120100</v>
          </cell>
          <cell r="C220" t="str">
            <v>T02000</v>
          </cell>
          <cell r="D220" t="str">
            <v>Network</v>
          </cell>
        </row>
        <row r="221">
          <cell r="B221" t="str">
            <v>T120200</v>
          </cell>
          <cell r="C221" t="str">
            <v>T02000</v>
          </cell>
          <cell r="D221" t="str">
            <v>Network</v>
          </cell>
        </row>
        <row r="222">
          <cell r="B222" t="str">
            <v>T120300</v>
          </cell>
          <cell r="C222" t="str">
            <v>T02000</v>
          </cell>
          <cell r="D222" t="str">
            <v>Network</v>
          </cell>
        </row>
        <row r="223">
          <cell r="B223" t="str">
            <v>T120400</v>
          </cell>
          <cell r="C223" t="str">
            <v>T02000</v>
          </cell>
          <cell r="D223" t="str">
            <v>Network</v>
          </cell>
        </row>
        <row r="224">
          <cell r="B224" t="str">
            <v>T120500</v>
          </cell>
          <cell r="C224" t="str">
            <v>T02000</v>
          </cell>
          <cell r="D224" t="str">
            <v>Network</v>
          </cell>
        </row>
        <row r="225">
          <cell r="B225" t="str">
            <v>T1300</v>
          </cell>
          <cell r="C225" t="str">
            <v>T03000</v>
          </cell>
          <cell r="D225" t="str">
            <v>Network</v>
          </cell>
        </row>
        <row r="226">
          <cell r="B226" t="str">
            <v>T1400</v>
          </cell>
          <cell r="C226" t="str">
            <v>T04000</v>
          </cell>
          <cell r="D226" t="str">
            <v>Network</v>
          </cell>
        </row>
        <row r="227">
          <cell r="B227" t="str">
            <v>T140100</v>
          </cell>
          <cell r="C227" t="str">
            <v>T04000</v>
          </cell>
          <cell r="D227" t="str">
            <v>Network</v>
          </cell>
        </row>
        <row r="228">
          <cell r="B228" t="str">
            <v>T140200</v>
          </cell>
          <cell r="C228" t="str">
            <v>T04000</v>
          </cell>
          <cell r="D228" t="str">
            <v>Network</v>
          </cell>
        </row>
        <row r="229">
          <cell r="B229" t="str">
            <v>T1500</v>
          </cell>
          <cell r="C229" t="str">
            <v>T02000</v>
          </cell>
          <cell r="D229" t="str">
            <v>Network</v>
          </cell>
        </row>
        <row r="230">
          <cell r="B230" t="str">
            <v>T150100</v>
          </cell>
          <cell r="C230" t="str">
            <v>T02000</v>
          </cell>
          <cell r="D230" t="str">
            <v>Network</v>
          </cell>
        </row>
        <row r="231">
          <cell r="B231" t="str">
            <v>T150200</v>
          </cell>
          <cell r="C231" t="str">
            <v>T02000</v>
          </cell>
          <cell r="D231" t="str">
            <v>Network</v>
          </cell>
        </row>
        <row r="232">
          <cell r="B232" t="str">
            <v>T150300</v>
          </cell>
          <cell r="C232" t="str">
            <v>T02000</v>
          </cell>
          <cell r="D232" t="str">
            <v>Network</v>
          </cell>
        </row>
        <row r="233">
          <cell r="B233" t="str">
            <v>T150400</v>
          </cell>
          <cell r="C233" t="str">
            <v>T05000</v>
          </cell>
          <cell r="D233" t="str">
            <v>Network</v>
          </cell>
        </row>
        <row r="234">
          <cell r="B234" t="str">
            <v>T150500</v>
          </cell>
          <cell r="C234" t="str">
            <v>T05000</v>
          </cell>
          <cell r="D234" t="str">
            <v>Network</v>
          </cell>
        </row>
        <row r="235">
          <cell r="B235" t="str">
            <v>T1600</v>
          </cell>
          <cell r="C235" t="str">
            <v>T00</v>
          </cell>
          <cell r="D235" t="str">
            <v>Network</v>
          </cell>
        </row>
        <row r="236">
          <cell r="B236" t="str">
            <v>U00</v>
          </cell>
          <cell r="C236" t="str">
            <v>V00</v>
          </cell>
          <cell r="D236" t="str">
            <v>DGO</v>
          </cell>
        </row>
        <row r="237">
          <cell r="B237" t="str">
            <v>V00</v>
          </cell>
          <cell r="C237" t="str">
            <v>T00</v>
          </cell>
          <cell r="D237" t="str">
            <v>Network</v>
          </cell>
        </row>
        <row r="238">
          <cell r="B238" t="str">
            <v>W00</v>
          </cell>
          <cell r="C238" t="str">
            <v>Z01000</v>
          </cell>
          <cell r="D238" t="str">
            <v>Internet &amp; Multimedia</v>
          </cell>
        </row>
        <row r="239">
          <cell r="B239" t="str">
            <v>Z00</v>
          </cell>
          <cell r="C239" t="str">
            <v>Z000</v>
          </cell>
          <cell r="D239" t="str">
            <v>Internet &amp; Multimedia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rico BO"/>
      <sheetName val="focus on rental"/>
      <sheetName val="Output"/>
      <sheetName val="Struttura"/>
      <sheetName val="CDR"/>
      <sheetName val="Opex per funzione"/>
      <sheetName val="Foglio1"/>
      <sheetName val="Input per modello centrale"/>
      <sheetName val="Other "/>
      <sheetName val="Co-mktg Other"/>
      <sheetName val="TABELLA CONVERGENZA CDC SAP"/>
    </sheetNames>
    <sheetDataSet>
      <sheetData sheetId="0" refreshError="1"/>
      <sheetData sheetId="1" refreshError="1"/>
      <sheetData sheetId="2" refreshError="1"/>
      <sheetData sheetId="3" refreshError="1"/>
      <sheetData sheetId="4" refreshError="1">
        <row r="3">
          <cell r="A3" t="str">
            <v>CDR</v>
          </cell>
          <cell r="B3" t="str">
            <v>Funzione</v>
          </cell>
        </row>
        <row r="4">
          <cell r="A4" t="str">
            <v>AXX</v>
          </cell>
          <cell r="B4" t="str">
            <v>Direzione Operativa</v>
          </cell>
        </row>
        <row r="5">
          <cell r="A5" t="str">
            <v>BX100</v>
          </cell>
          <cell r="B5" t="str">
            <v>Wholesaleses</v>
          </cell>
        </row>
        <row r="6">
          <cell r="A6" t="str">
            <v>BX200</v>
          </cell>
          <cell r="B6" t="str">
            <v>Wholesaleses</v>
          </cell>
        </row>
        <row r="7">
          <cell r="A7" t="str">
            <v>BX300</v>
          </cell>
          <cell r="B7" t="str">
            <v>Wholesaleses</v>
          </cell>
        </row>
        <row r="8">
          <cell r="A8" t="str">
            <v>BX400</v>
          </cell>
          <cell r="B8" t="str">
            <v>Wholesaleses</v>
          </cell>
        </row>
        <row r="9">
          <cell r="A9" t="str">
            <v>BX500</v>
          </cell>
          <cell r="B9" t="str">
            <v>Wholesaleses</v>
          </cell>
        </row>
        <row r="10">
          <cell r="A10" t="str">
            <v>BXX</v>
          </cell>
          <cell r="B10" t="str">
            <v>Wholesaleses</v>
          </cell>
        </row>
        <row r="11">
          <cell r="A11" t="str">
            <v>CCBX1XX</v>
          </cell>
          <cell r="B11" t="str">
            <v>CC</v>
          </cell>
        </row>
        <row r="12">
          <cell r="A12" t="str">
            <v>CCBX2XX</v>
          </cell>
          <cell r="B12" t="str">
            <v>CC</v>
          </cell>
        </row>
        <row r="13">
          <cell r="A13" t="str">
            <v>CCBXXX</v>
          </cell>
          <cell r="B13" t="str">
            <v>CC</v>
          </cell>
        </row>
        <row r="14">
          <cell r="A14" t="str">
            <v>CS100</v>
          </cell>
          <cell r="B14" t="str">
            <v>Corporate</v>
          </cell>
        </row>
        <row r="15">
          <cell r="A15" t="str">
            <v>CS200</v>
          </cell>
          <cell r="B15" t="str">
            <v>Corporate</v>
          </cell>
        </row>
        <row r="16">
          <cell r="A16" t="str">
            <v>CS300</v>
          </cell>
          <cell r="B16" t="str">
            <v>Corporate</v>
          </cell>
        </row>
        <row r="17">
          <cell r="A17" t="str">
            <v>CS400</v>
          </cell>
          <cell r="B17" t="str">
            <v>Corporate</v>
          </cell>
        </row>
        <row r="18">
          <cell r="A18" t="str">
            <v>CSX600</v>
          </cell>
          <cell r="B18" t="str">
            <v>Corporate</v>
          </cell>
        </row>
        <row r="19">
          <cell r="A19" t="str">
            <v>CSX700</v>
          </cell>
          <cell r="B19" t="str">
            <v>Corporate</v>
          </cell>
        </row>
        <row r="20">
          <cell r="A20" t="str">
            <v>CSX800</v>
          </cell>
          <cell r="B20" t="str">
            <v>Corporate</v>
          </cell>
        </row>
        <row r="21">
          <cell r="A21" t="str">
            <v>CSX900</v>
          </cell>
          <cell r="B21" t="str">
            <v>Corporate</v>
          </cell>
        </row>
        <row r="22">
          <cell r="A22" t="str">
            <v>CSXX</v>
          </cell>
          <cell r="B22" t="str">
            <v>Corporate</v>
          </cell>
        </row>
        <row r="23">
          <cell r="A23" t="str">
            <v>CX100</v>
          </cell>
          <cell r="B23" t="str">
            <v>Corporate</v>
          </cell>
        </row>
        <row r="24">
          <cell r="A24" t="str">
            <v>CX10206</v>
          </cell>
          <cell r="B24" t="str">
            <v>Corporate</v>
          </cell>
        </row>
        <row r="25">
          <cell r="A25" t="str">
            <v>CX10207</v>
          </cell>
          <cell r="B25" t="str">
            <v>Corporate</v>
          </cell>
        </row>
        <row r="26">
          <cell r="A26" t="str">
            <v>CX10208</v>
          </cell>
          <cell r="B26" t="str">
            <v>Corporate</v>
          </cell>
        </row>
        <row r="27">
          <cell r="A27" t="str">
            <v>CX10209</v>
          </cell>
          <cell r="B27" t="str">
            <v>Corporate</v>
          </cell>
        </row>
        <row r="28">
          <cell r="A28" t="str">
            <v>CX200</v>
          </cell>
          <cell r="B28" t="str">
            <v>Corporate</v>
          </cell>
        </row>
        <row r="29">
          <cell r="A29" t="str">
            <v>CX300</v>
          </cell>
          <cell r="B29" t="str">
            <v>Corporate</v>
          </cell>
        </row>
        <row r="30">
          <cell r="A30" t="str">
            <v>CX400</v>
          </cell>
          <cell r="B30" t="str">
            <v>Corporate</v>
          </cell>
        </row>
        <row r="31">
          <cell r="A31" t="str">
            <v>CX500</v>
          </cell>
          <cell r="B31" t="str">
            <v>Corporate</v>
          </cell>
        </row>
        <row r="32">
          <cell r="A32" t="str">
            <v>CXX</v>
          </cell>
          <cell r="B32" t="str">
            <v>Corporate</v>
          </cell>
        </row>
        <row r="33">
          <cell r="A33" t="str">
            <v>DCCXX</v>
          </cell>
          <cell r="B33" t="str">
            <v>Consumer</v>
          </cell>
        </row>
        <row r="34">
          <cell r="A34" t="str">
            <v>DX1XX</v>
          </cell>
          <cell r="B34" t="str">
            <v>INTEGRAZIONE</v>
          </cell>
        </row>
        <row r="35">
          <cell r="A35" t="str">
            <v>DXX</v>
          </cell>
          <cell r="B35" t="str">
            <v>Staff</v>
          </cell>
        </row>
        <row r="36">
          <cell r="A36" t="str">
            <v>EXX</v>
          </cell>
          <cell r="B36" t="str">
            <v>Direzione Operativa</v>
          </cell>
        </row>
        <row r="37">
          <cell r="A37" t="str">
            <v>FX007</v>
          </cell>
          <cell r="B37" t="str">
            <v>Staff</v>
          </cell>
        </row>
        <row r="38">
          <cell r="A38" t="str">
            <v>FX100</v>
          </cell>
          <cell r="B38" t="str">
            <v>Staff</v>
          </cell>
        </row>
        <row r="39">
          <cell r="A39" t="str">
            <v>FX200</v>
          </cell>
          <cell r="B39" t="str">
            <v>Staff</v>
          </cell>
        </row>
        <row r="40">
          <cell r="A40" t="str">
            <v>FX300</v>
          </cell>
          <cell r="B40" t="str">
            <v>Staff</v>
          </cell>
        </row>
        <row r="41">
          <cell r="A41" t="str">
            <v>FX400</v>
          </cell>
          <cell r="B41" t="str">
            <v>Staff</v>
          </cell>
        </row>
        <row r="42">
          <cell r="A42" t="str">
            <v>FX500</v>
          </cell>
          <cell r="B42" t="str">
            <v>Staff</v>
          </cell>
        </row>
        <row r="43">
          <cell r="A43" t="str">
            <v>FXX</v>
          </cell>
          <cell r="B43" t="str">
            <v>Staff</v>
          </cell>
        </row>
        <row r="44">
          <cell r="A44" t="str">
            <v>GX100</v>
          </cell>
          <cell r="B44" t="str">
            <v>Consumer</v>
          </cell>
        </row>
        <row r="45">
          <cell r="A45" t="str">
            <v>GX200</v>
          </cell>
          <cell r="B45" t="str">
            <v>Consumer</v>
          </cell>
        </row>
        <row r="46">
          <cell r="A46" t="str">
            <v>GX306</v>
          </cell>
          <cell r="B46" t="str">
            <v>Consumer</v>
          </cell>
        </row>
        <row r="47">
          <cell r="A47" t="str">
            <v>GX307</v>
          </cell>
          <cell r="B47" t="str">
            <v>Consumer</v>
          </cell>
        </row>
        <row r="48">
          <cell r="A48" t="str">
            <v>GX308</v>
          </cell>
          <cell r="B48" t="str">
            <v>Consumer</v>
          </cell>
        </row>
        <row r="49">
          <cell r="A49" t="str">
            <v>GX309</v>
          </cell>
          <cell r="B49" t="str">
            <v>Consumer</v>
          </cell>
        </row>
        <row r="50">
          <cell r="A50" t="str">
            <v>GX400</v>
          </cell>
          <cell r="B50" t="str">
            <v>Consumer</v>
          </cell>
        </row>
        <row r="51">
          <cell r="A51" t="str">
            <v>GX500</v>
          </cell>
          <cell r="B51" t="str">
            <v>Consumer</v>
          </cell>
        </row>
        <row r="52">
          <cell r="A52" t="str">
            <v>GX600</v>
          </cell>
          <cell r="B52" t="str">
            <v>Consumer</v>
          </cell>
        </row>
        <row r="53">
          <cell r="A53" t="str">
            <v>GX700</v>
          </cell>
          <cell r="B53" t="str">
            <v>Consumer</v>
          </cell>
        </row>
        <row r="54">
          <cell r="A54" t="str">
            <v>GX800</v>
          </cell>
          <cell r="B54" t="str">
            <v>Consumer</v>
          </cell>
        </row>
        <row r="55">
          <cell r="A55" t="str">
            <v>GXX</v>
          </cell>
          <cell r="B55" t="str">
            <v>Consumer</v>
          </cell>
        </row>
        <row r="56">
          <cell r="A56" t="str">
            <v>HXX</v>
          </cell>
          <cell r="B56" t="str">
            <v>Staff</v>
          </cell>
        </row>
        <row r="57">
          <cell r="A57" t="str">
            <v>IX1XX</v>
          </cell>
          <cell r="B57" t="str">
            <v>IT</v>
          </cell>
        </row>
        <row r="58">
          <cell r="A58" t="str">
            <v>IX2XX</v>
          </cell>
          <cell r="B58" t="str">
            <v>IT</v>
          </cell>
        </row>
        <row r="59">
          <cell r="A59" t="str">
            <v>IXX</v>
          </cell>
          <cell r="B59" t="str">
            <v>IT</v>
          </cell>
        </row>
        <row r="60">
          <cell r="A60" t="str">
            <v>KXX</v>
          </cell>
          <cell r="B60" t="str">
            <v>IT NET</v>
          </cell>
        </row>
        <row r="61">
          <cell r="A61" t="str">
            <v>LX1XX</v>
          </cell>
          <cell r="B61" t="str">
            <v>Staff</v>
          </cell>
        </row>
        <row r="62">
          <cell r="A62" t="str">
            <v>LXX</v>
          </cell>
          <cell r="B62" t="str">
            <v>Staff</v>
          </cell>
        </row>
        <row r="63">
          <cell r="A63" t="str">
            <v>MB100</v>
          </cell>
          <cell r="B63" t="str">
            <v>Corporate</v>
          </cell>
        </row>
        <row r="64">
          <cell r="A64" t="str">
            <v>MB200</v>
          </cell>
          <cell r="B64" t="str">
            <v>Corporate</v>
          </cell>
        </row>
        <row r="65">
          <cell r="A65" t="str">
            <v>MB300</v>
          </cell>
          <cell r="B65" t="str">
            <v>Corporate</v>
          </cell>
        </row>
        <row r="66">
          <cell r="A66" t="str">
            <v>MB400</v>
          </cell>
          <cell r="B66" t="str">
            <v>Corporate</v>
          </cell>
        </row>
        <row r="67">
          <cell r="A67" t="str">
            <v>MBX600</v>
          </cell>
          <cell r="B67" t="str">
            <v>Corporate</v>
          </cell>
        </row>
        <row r="68">
          <cell r="A68" t="str">
            <v>MBX700</v>
          </cell>
          <cell r="B68" t="str">
            <v>Corporate</v>
          </cell>
        </row>
        <row r="69">
          <cell r="A69" t="str">
            <v>MBX800</v>
          </cell>
          <cell r="B69" t="str">
            <v>Corporate</v>
          </cell>
        </row>
        <row r="70">
          <cell r="A70" t="str">
            <v>MBX900</v>
          </cell>
          <cell r="B70" t="str">
            <v>Corporate</v>
          </cell>
        </row>
        <row r="71">
          <cell r="A71" t="str">
            <v>MBXX</v>
          </cell>
          <cell r="B71" t="str">
            <v>Corporate</v>
          </cell>
        </row>
        <row r="72">
          <cell r="A72" t="str">
            <v>MX501</v>
          </cell>
          <cell r="B72" t="str">
            <v>CC</v>
          </cell>
        </row>
        <row r="73">
          <cell r="A73" t="str">
            <v>MX502</v>
          </cell>
          <cell r="B73" t="str">
            <v>CC</v>
          </cell>
        </row>
        <row r="74">
          <cell r="A74" t="str">
            <v>MX503</v>
          </cell>
          <cell r="B74" t="str">
            <v>CC</v>
          </cell>
        </row>
        <row r="75">
          <cell r="A75" t="str">
            <v>MX504</v>
          </cell>
          <cell r="B75" t="str">
            <v>CC</v>
          </cell>
        </row>
        <row r="76">
          <cell r="A76" t="str">
            <v>MX505</v>
          </cell>
          <cell r="B76" t="str">
            <v>CC</v>
          </cell>
        </row>
        <row r="77">
          <cell r="A77" t="str">
            <v>MX506</v>
          </cell>
          <cell r="B77" t="str">
            <v>CC</v>
          </cell>
        </row>
        <row r="78">
          <cell r="A78" t="str">
            <v>MX6XX</v>
          </cell>
          <cell r="B78" t="str">
            <v>CC</v>
          </cell>
        </row>
        <row r="79">
          <cell r="A79" t="str">
            <v>NX100</v>
          </cell>
          <cell r="B79" t="str">
            <v>Enel</v>
          </cell>
        </row>
        <row r="80">
          <cell r="A80" t="str">
            <v>NX200</v>
          </cell>
          <cell r="B80" t="str">
            <v>Enel</v>
          </cell>
        </row>
        <row r="81">
          <cell r="A81" t="str">
            <v>NX300</v>
          </cell>
          <cell r="B81" t="str">
            <v>Enel</v>
          </cell>
        </row>
        <row r="82">
          <cell r="A82" t="str">
            <v>NX400</v>
          </cell>
          <cell r="B82" t="str">
            <v>Enel</v>
          </cell>
        </row>
        <row r="83">
          <cell r="A83" t="str">
            <v>NXX</v>
          </cell>
          <cell r="B83" t="str">
            <v>Enel</v>
          </cell>
        </row>
        <row r="84">
          <cell r="A84" t="str">
            <v>OBX600</v>
          </cell>
          <cell r="B84" t="str">
            <v>Consumer</v>
          </cell>
        </row>
        <row r="85">
          <cell r="A85" t="str">
            <v>OXX</v>
          </cell>
          <cell r="B85" t="str">
            <v>Direzione Operativa</v>
          </cell>
        </row>
        <row r="86">
          <cell r="A86" t="str">
            <v>PXX</v>
          </cell>
          <cell r="B86" t="str">
            <v>Staff</v>
          </cell>
        </row>
        <row r="87">
          <cell r="A87" t="str">
            <v>QX1X1XX</v>
          </cell>
          <cell r="B87" t="str">
            <v>Direzione Operativa</v>
          </cell>
        </row>
        <row r="88">
          <cell r="A88" t="str">
            <v>QX1XX</v>
          </cell>
          <cell r="B88" t="str">
            <v>Staff</v>
          </cell>
        </row>
        <row r="89">
          <cell r="A89" t="str">
            <v>QX2XX</v>
          </cell>
          <cell r="B89" t="str">
            <v>Staff</v>
          </cell>
        </row>
        <row r="90">
          <cell r="A90" t="str">
            <v>QXX</v>
          </cell>
          <cell r="B90" t="str">
            <v>Staff</v>
          </cell>
        </row>
        <row r="91">
          <cell r="A91" t="str">
            <v>RXX</v>
          </cell>
          <cell r="B91" t="str">
            <v>Staff</v>
          </cell>
        </row>
        <row r="92">
          <cell r="A92" t="str">
            <v>SEX600</v>
          </cell>
          <cell r="B92" t="str">
            <v>Corporate</v>
          </cell>
        </row>
        <row r="93">
          <cell r="A93" t="str">
            <v>SEX700</v>
          </cell>
          <cell r="B93" t="str">
            <v>Corporate</v>
          </cell>
        </row>
        <row r="94">
          <cell r="A94" t="str">
            <v>SEX800</v>
          </cell>
          <cell r="B94" t="str">
            <v>Corporate</v>
          </cell>
        </row>
        <row r="95">
          <cell r="A95" t="str">
            <v>SEX900</v>
          </cell>
          <cell r="B95" t="str">
            <v>Corporate</v>
          </cell>
        </row>
        <row r="96">
          <cell r="A96" t="str">
            <v>SX1XX</v>
          </cell>
          <cell r="B96" t="str">
            <v>Staff</v>
          </cell>
        </row>
        <row r="97">
          <cell r="A97" t="str">
            <v>SX2XX</v>
          </cell>
          <cell r="B97" t="str">
            <v>Staff</v>
          </cell>
        </row>
        <row r="98">
          <cell r="A98" t="str">
            <v>SXX</v>
          </cell>
          <cell r="B98" t="str">
            <v>Staff</v>
          </cell>
        </row>
        <row r="99">
          <cell r="A99" t="str">
            <v>TX010</v>
          </cell>
          <cell r="B99" t="str">
            <v>Network</v>
          </cell>
        </row>
        <row r="100">
          <cell r="A100" t="str">
            <v>TX010X</v>
          </cell>
          <cell r="B100" t="str">
            <v>Network</v>
          </cell>
        </row>
        <row r="101">
          <cell r="A101" t="str">
            <v>TX020X</v>
          </cell>
          <cell r="B101" t="str">
            <v>Network</v>
          </cell>
        </row>
        <row r="102">
          <cell r="A102" t="str">
            <v>TX20XX</v>
          </cell>
          <cell r="B102" t="str">
            <v>Network</v>
          </cell>
        </row>
        <row r="103">
          <cell r="A103" t="str">
            <v>TX30XX</v>
          </cell>
          <cell r="B103" t="str">
            <v>Network</v>
          </cell>
        </row>
        <row r="104">
          <cell r="A104" t="str">
            <v>TX40XX</v>
          </cell>
          <cell r="B104" t="str">
            <v>Network</v>
          </cell>
        </row>
        <row r="105">
          <cell r="A105" t="str">
            <v>TX50XX</v>
          </cell>
          <cell r="B105" t="str">
            <v>Network</v>
          </cell>
        </row>
        <row r="106">
          <cell r="A106" t="str">
            <v>TX600</v>
          </cell>
          <cell r="B106" t="str">
            <v>Network</v>
          </cell>
        </row>
        <row r="107">
          <cell r="A107" t="str">
            <v>TX700</v>
          </cell>
          <cell r="B107" t="str">
            <v>Network</v>
          </cell>
        </row>
        <row r="108">
          <cell r="A108" t="str">
            <v>TX800</v>
          </cell>
          <cell r="B108" t="str">
            <v>Network</v>
          </cell>
        </row>
        <row r="109">
          <cell r="A109" t="str">
            <v>TX900</v>
          </cell>
          <cell r="B109" t="str">
            <v>Network</v>
          </cell>
        </row>
        <row r="110">
          <cell r="A110" t="str">
            <v>TXX</v>
          </cell>
          <cell r="B110" t="str">
            <v>Network</v>
          </cell>
        </row>
        <row r="111">
          <cell r="A111" t="str">
            <v>UXX</v>
          </cell>
          <cell r="B111" t="str">
            <v>Direzione Operativa</v>
          </cell>
        </row>
        <row r="112">
          <cell r="A112" t="str">
            <v>VXX</v>
          </cell>
          <cell r="B112" t="str">
            <v>Direzione Operativa</v>
          </cell>
        </row>
        <row r="113">
          <cell r="A113" t="str">
            <v>XX7</v>
          </cell>
          <cell r="B113" t="str">
            <v>Staff</v>
          </cell>
        </row>
        <row r="114">
          <cell r="A114" t="str">
            <v>ZX1XX</v>
          </cell>
          <cell r="B114" t="str">
            <v>Multimedia</v>
          </cell>
        </row>
        <row r="115">
          <cell r="A115" t="str">
            <v>ZX2XX</v>
          </cell>
          <cell r="B115" t="str">
            <v>Multimedia</v>
          </cell>
        </row>
        <row r="116">
          <cell r="A116" t="str">
            <v>ZX300</v>
          </cell>
          <cell r="B116" t="str">
            <v>Multimedia</v>
          </cell>
        </row>
        <row r="117">
          <cell r="A117" t="str">
            <v>ZX400</v>
          </cell>
          <cell r="B117" t="str">
            <v>Multimedia</v>
          </cell>
        </row>
        <row r="118">
          <cell r="A118" t="str">
            <v>ZXX</v>
          </cell>
          <cell r="B118" t="str">
            <v>Multimedia</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A"/>
      <sheetName val="Stato Patrim iniziale Rai spa"/>
      <sheetName val="Rai spa c-e"/>
      <sheetName val="Investimenti"/>
      <sheetName val="TOOL"/>
      <sheetName val="TOOL crediti vs clienti"/>
      <sheetName val="TOOL dettaglio deb vs terzi"/>
      <sheetName val="Rai spa rendiconto finanz"/>
      <sheetName val="PBC rendiconto finanz rai spa"/>
      <sheetName val="PBC CIN spa"/>
      <sheetName val="commenti"/>
      <sheetName val="Budget 2003"/>
      <sheetName val="E1-Conto economico sint."/>
      <sheetName val="E1a-Conto economico anal."/>
      <sheetName val="BGT_A"/>
      <sheetName val="Budget 2000"/>
      <sheetName val="Commerciale"/>
      <sheetName val="Finanza"/>
      <sheetName val="Logistica"/>
      <sheetName val="Struttura"/>
      <sheetName val="Consuntivo 99"/>
      <sheetName val="Costo del venduto"/>
      <sheetName val="Piano finanziario"/>
      <sheetName val="Straordinaria"/>
      <sheetName val="Stato_Patrim_iniziale_Rai_spa"/>
      <sheetName val="Rai_spa_c-e"/>
      <sheetName val="TOOL_crediti_vs_clienti"/>
      <sheetName val="TOOL_dettaglio_deb_vs_terzi"/>
      <sheetName val="Rai_spa_rendiconto_finanz"/>
      <sheetName val="PBC_rendiconto_finanz_rai_spa"/>
      <sheetName val="PBC_CIN_spa"/>
    </sheetNames>
    <sheetDataSet>
      <sheetData sheetId="0" refreshError="1"/>
      <sheetData sheetId="1" refreshError="1">
        <row r="10">
          <cell r="E10">
            <v>5</v>
          </cell>
        </row>
        <row r="11">
          <cell r="E11">
            <v>144.69999999999999</v>
          </cell>
        </row>
        <row r="12">
          <cell r="E12">
            <v>-11.4</v>
          </cell>
        </row>
        <row r="13">
          <cell r="E13">
            <v>51.8</v>
          </cell>
        </row>
        <row r="28">
          <cell r="E28">
            <v>101.1</v>
          </cell>
        </row>
        <row r="61">
          <cell r="E61">
            <v>-242.5</v>
          </cell>
        </row>
      </sheetData>
      <sheetData sheetId="2" refreshError="1">
        <row r="11">
          <cell r="E11">
            <v>82.5</v>
          </cell>
        </row>
      </sheetData>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P&amp;L max dettaglio"/>
      <sheetName val="P&amp;L dettaglio intermedio"/>
      <sheetName val="RevAn"/>
      <sheetName val="Fix analysis"/>
      <sheetName val="Mob analysis"/>
      <sheetName val="Int analysis"/>
      <sheetName val="CP Voce"/>
      <sheetName val="CP Voice - Focus"/>
      <sheetName val="CP Internet"/>
      <sheetName val="Traffic Tot"/>
      <sheetName val="Traffic by dest"/>
      <sheetName val="Usage"/>
      <sheetName val="Price"/>
      <sheetName val="Arpu"/>
      <sheetName val="Comm costs other"/>
      <sheetName val="Comm cost vs canale"/>
      <sheetName val="CDR"/>
    </sheetNames>
    <sheetDataSet>
      <sheetData sheetId="0" refreshError="1">
        <row r="27">
          <cell r="C27">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Grafico gruppo"/>
      <sheetName val="Grafico Rai "/>
      <sheetName val="Canoni abbonamento"/>
      <sheetName val="Scostam SIPRA"/>
      <sheetName val="Convenzioni Stato"/>
      <sheetName val="Altre entrate commerciali"/>
      <sheetName val="Altre entrate "/>
      <sheetName val="Spese di esercizio"/>
      <sheetName val="i Personale"/>
      <sheetName val="Tasse, canone, dividendi,intpas"/>
      <sheetName val="input budget consociate"/>
      <sheetName val="quote 31-12-2002"/>
      <sheetName val="iv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D5">
            <v>94.3</v>
          </cell>
        </row>
        <row r="14">
          <cell r="D14">
            <v>95.30769230769215</v>
          </cell>
        </row>
        <row r="21">
          <cell r="D21">
            <v>0</v>
          </cell>
        </row>
        <row r="27">
          <cell r="D27">
            <v>2.6923076923075939E-2</v>
          </cell>
        </row>
      </sheetData>
      <sheetData sheetId="8" refreshError="1"/>
      <sheetData sheetId="9" refreshError="1">
        <row r="16">
          <cell r="D16">
            <v>140.06700000000001</v>
          </cell>
        </row>
        <row r="38">
          <cell r="D38">
            <v>149.34007692307694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SINTET"/>
      <sheetName val="c-econ"/>
      <sheetName val="Canoni abbonamento"/>
      <sheetName val="Scostam SIPRA"/>
      <sheetName val="Convenzioni Stato"/>
      <sheetName val="Ricavi comm tot"/>
      <sheetName val="Ricavi comm mens"/>
      <sheetName val="Altre entrate "/>
      <sheetName val="Spese eserc tot"/>
      <sheetName val="Spese eserc mens"/>
      <sheetName val="Personale tot"/>
      <sheetName val="Personale mens"/>
      <sheetName val="Tasse, canone, dividendi,intpas"/>
      <sheetName val="Analisi circolante vs terzi"/>
      <sheetName val="Analisi debiti interc"/>
      <sheetName val="Analisi crediti  interc "/>
      <sheetName val="iva"/>
      <sheetName val="Spese eserc tot a consunt"/>
      <sheetName val="Oneri e proven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Grafico gruppo"/>
      <sheetName val="Grafico Rai "/>
      <sheetName val="Canoni abbonamento"/>
      <sheetName val="Scostam SIPRA"/>
      <sheetName val="Convenzioni Stato"/>
      <sheetName val="Altre entrate commerciali"/>
      <sheetName val="Altre entrate "/>
      <sheetName val="Spese di esercizio"/>
      <sheetName val="i Personale"/>
      <sheetName val="Tasse, canone, dividendi,intpas"/>
      <sheetName val="input budget consociate"/>
      <sheetName val="quote 31-12-2002"/>
      <sheetName val="iva"/>
      <sheetName val="2^ RIPREV. 2002 REVISED (1 PART"/>
      <sheetName val="Rai spa c-e"/>
      <sheetName val="Stato Patrim iniziale Rai spa"/>
      <sheetName val="Ricavi comm mens"/>
      <sheetName val="Spese eserc mens"/>
      <sheetName val="Budget 2003"/>
      <sheetName val="E1-Conto economico sint."/>
      <sheetName val="E1a-Conto economico anal."/>
      <sheetName val="CASH-FLOW_Gruppo"/>
      <sheetName val="CASH-FLOW__RAi_spa"/>
      <sheetName val="CASH-FLOW_Saldi"/>
      <sheetName val="Confronto_Rai"/>
      <sheetName val="Confronto_Gruppo_"/>
      <sheetName val="Grafico_gruppo"/>
      <sheetName val="Grafico_Rai_"/>
      <sheetName val="Canoni_abbonamento"/>
      <sheetName val="Scostam_SIPRA"/>
      <sheetName val="Convenzioni_Stato"/>
      <sheetName val="Altre_entrate_commerciali"/>
      <sheetName val="Altre_entrate_"/>
      <sheetName val="Spese_di_esercizio"/>
      <sheetName val="i_Personale"/>
      <sheetName val="Tasse,_canone,_dividendi,intpas"/>
      <sheetName val="input_budget_consociate"/>
      <sheetName val="quote_31-12-2002"/>
      <sheetName val="2^_RIPREV__2002_REVISED_(1_PART"/>
      <sheetName val="Rai_spa_c-e"/>
      <sheetName val="Stato_Patrim_iniziale_Rai_spa"/>
      <sheetName val="Budget_2003"/>
      <sheetName val="E1-Conto_economico_sint_"/>
      <sheetName val="E1a-Conto_economico_anal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D5">
            <v>94.3</v>
          </cell>
        </row>
        <row r="14">
          <cell r="D14">
            <v>95.30769230769215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Dettaglio X Servizi Correnti"/>
      <sheetName val="Schema calcolo Servizi Correnti"/>
      <sheetName val="dtt 2007-2008-2009"/>
      <sheetName val="mux X bdg"/>
      <sheetName val="Sintesi ordini (2)"/>
      <sheetName val="Dettagli Rata Capitale"/>
      <sheetName val="WIND"/>
      <sheetName val="Nuovi PVT"/>
      <sheetName val="Isoradio"/>
      <sheetName val="Sintesi Ricavi x risorse di TZ"/>
      <sheetName val="Ricavi da RAI x consuntivo"/>
      <sheetName val="Matrice driver (2)"/>
      <sheetName val="Breakdown ID 7"/>
      <sheetName val="RISORSE TZ"/>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sheetData sheetId="10"/>
      <sheetData sheetId="11" refreshError="1"/>
      <sheetData sheetId="12" refreshError="1"/>
      <sheetData sheetId="13"/>
      <sheetData sheetId="1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ù"/>
      <sheetName val="CGA"/>
      <sheetName val="Delta VolCosMix"/>
      <sheetName val="Reporting SGT"/>
      <sheetName val="Indici Costi Trasporto"/>
      <sheetName val="DepoFidu"/>
      <sheetName val="DepoFidu Servizio"/>
      <sheetName val="DepoFidu Rifornimento"/>
      <sheetName val="BroglCGA"/>
      <sheetName val="BroglDelta"/>
      <sheetName val="BroglSGT"/>
      <sheetName val="BroglDepoFidu"/>
      <sheetName val="Costo x Resa"/>
      <sheetName val="Costo x Canale "/>
      <sheetName val="Reporting Stab"/>
      <sheetName val="Reporting Dep"/>
      <sheetName val="Calcolo dei Delta"/>
      <sheetName val="Indici di Movimentazione"/>
      <sheetName val="Indici Costi Dettaglio"/>
      <sheetName val="TOTALE"/>
      <sheetName val="Franco Fabbrica"/>
      <sheetName val="Franco Destino"/>
      <sheetName val="Consorelle"/>
      <sheetName val="Depositi Fiduciari"/>
      <sheetName val="DepoFid (servizio)"/>
      <sheetName val="Depofid (rifor.to)"/>
      <sheetName val="Foglio1"/>
      <sheetName val="Rateo progressivo anno F06"/>
      <sheetName val="A&amp;A - London"/>
      <sheetName val="Reporting Logistica"/>
      <sheetName val="Ta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v>
          </cell>
          <cell r="B1" t="str">
            <v>Reporting SGT'!A1</v>
          </cell>
        </row>
        <row r="2">
          <cell r="A2" t="str">
            <v>Periodo</v>
          </cell>
          <cell r="B2" t="str">
            <v>Ottobre 2001 (Progressivo)</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7"/>
      <sheetName val="Canoni abbonamento"/>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CC"/>
      <sheetName val="DCF"/>
      <sheetName val="Sheet3"/>
      <sheetName val="AST Value"/>
      <sheetName val="Working Capital"/>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REAMD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act_vs_bgt"/>
      <sheetName val="ITC &amp; LL"/>
      <sheetName val="actual_ITC_99"/>
      <sheetName val="bgt_ITC_99"/>
      <sheetName val="ROAM act_vs_bgt"/>
      <sheetName val="ROAM &amp; LL"/>
      <sheetName val="actual_ ROAM_1999"/>
      <sheetName val="bgt_ROAM_99"/>
      <sheetName val="codici"/>
      <sheetName val="CONSUNTIVO"/>
      <sheetName val="ITC_ROAM_LL99_10"/>
      <sheetName val="Test"/>
      <sheetName val="WACC"/>
    </sheetNames>
    <sheetDataSet>
      <sheetData sheetId="0" refreshError="1"/>
      <sheetData sheetId="1" refreshError="1"/>
      <sheetData sheetId="2" refreshError="1">
        <row r="10">
          <cell r="B10" t="str">
            <v>CTIP</v>
          </cell>
          <cell r="C10" t="str">
            <v>Collection (P) - Telecom Italia</v>
          </cell>
          <cell r="D10">
            <v>1.6914054999999999</v>
          </cell>
          <cell r="E10">
            <v>49.315721000000003</v>
          </cell>
          <cell r="G10">
            <v>3.45004892</v>
          </cell>
          <cell r="H10">
            <v>100.875927</v>
          </cell>
          <cell r="J10">
            <v>7.5126252500000001</v>
          </cell>
          <cell r="K10">
            <v>198.87649199999998</v>
          </cell>
          <cell r="M10">
            <v>12.534247730000001</v>
          </cell>
          <cell r="N10">
            <v>347.29746699999998</v>
          </cell>
          <cell r="P10">
            <v>18.642182050000002</v>
          </cell>
          <cell r="Q10">
            <v>538.21998299999996</v>
          </cell>
          <cell r="S10">
            <v>25.897346969999997</v>
          </cell>
          <cell r="T10">
            <v>722.63229799999999</v>
          </cell>
          <cell r="V10">
            <v>34.014244149999996</v>
          </cell>
          <cell r="W10">
            <v>976.17640800000004</v>
          </cell>
          <cell r="Y10">
            <v>23.936667870000001</v>
          </cell>
          <cell r="Z10">
            <v>721.12352979999991</v>
          </cell>
          <cell r="AB10">
            <v>45.62763082</v>
          </cell>
          <cell r="AC10">
            <v>1350.4196614317088</v>
          </cell>
          <cell r="AE10">
            <v>46.230000000000004</v>
          </cell>
          <cell r="AF10">
            <v>1368.247700483781</v>
          </cell>
          <cell r="AN10">
            <v>219.53639926</v>
          </cell>
          <cell r="AO10">
            <v>6373.1851877154895</v>
          </cell>
        </row>
        <row r="11">
          <cell r="B11" t="str">
            <v>CTIOP</v>
          </cell>
          <cell r="C11" t="str">
            <v>Collection (OP) - Telecom Italia</v>
          </cell>
          <cell r="D11">
            <v>0</v>
          </cell>
          <cell r="E11">
            <v>0</v>
          </cell>
          <cell r="G11">
            <v>0</v>
          </cell>
          <cell r="H11">
            <v>0</v>
          </cell>
          <cell r="J11">
            <v>1.1370411725728906</v>
          </cell>
          <cell r="K11">
            <v>397.96441040051172</v>
          </cell>
          <cell r="M11">
            <v>4.5544050908719544</v>
          </cell>
          <cell r="N11">
            <v>1594.0417818051842</v>
          </cell>
          <cell r="P11">
            <v>6.9560724530085771</v>
          </cell>
          <cell r="Q11">
            <v>2434.6253585530021</v>
          </cell>
          <cell r="S11">
            <v>10.54150703383432</v>
          </cell>
          <cell r="T11">
            <v>3689.5274618420121</v>
          </cell>
          <cell r="V11">
            <v>21.251931775811425</v>
          </cell>
          <cell r="W11">
            <v>7438.1761215339984</v>
          </cell>
          <cell r="Y11">
            <v>25.992158884531854</v>
          </cell>
          <cell r="Z11">
            <v>9097.2556095861491</v>
          </cell>
          <cell r="AB11">
            <v>23.36677314591779</v>
          </cell>
          <cell r="AC11">
            <v>8178.3706010712267</v>
          </cell>
          <cell r="AE11">
            <v>26.17517764247587</v>
          </cell>
          <cell r="AF11">
            <v>9161.3121748665544</v>
          </cell>
          <cell r="AN11">
            <v>119.97506719902468</v>
          </cell>
          <cell r="AO11">
            <v>41991.273519658644</v>
          </cell>
        </row>
        <row r="12">
          <cell r="B12" t="str">
            <v>TTIP</v>
          </cell>
          <cell r="C12" t="str">
            <v>Termination vs. Fixed (P) - TI &amp; Other Op.</v>
          </cell>
          <cell r="D12">
            <v>1.9217622700000001</v>
          </cell>
          <cell r="E12">
            <v>56.42760100000001</v>
          </cell>
          <cell r="G12">
            <v>3.9493508300000002</v>
          </cell>
          <cell r="H12">
            <v>113.93345149999999</v>
          </cell>
          <cell r="J12">
            <v>8.6437020300000018</v>
          </cell>
          <cell r="K12">
            <v>242.88081210000001</v>
          </cell>
          <cell r="M12">
            <v>12.788094920000001</v>
          </cell>
          <cell r="N12">
            <v>353.03360700500002</v>
          </cell>
          <cell r="P12">
            <v>17.667158879999999</v>
          </cell>
          <cell r="Q12">
            <v>488.87089010700015</v>
          </cell>
          <cell r="S12">
            <v>23.91992647</v>
          </cell>
          <cell r="T12">
            <v>661.27027884699987</v>
          </cell>
          <cell r="V12">
            <v>34.921289119999997</v>
          </cell>
          <cell r="W12">
            <v>978.62883099999999</v>
          </cell>
          <cell r="Y12">
            <v>32.416988320000002</v>
          </cell>
          <cell r="Z12">
            <v>951.25730339999996</v>
          </cell>
          <cell r="AB12">
            <v>50.22863366</v>
          </cell>
          <cell r="AC12">
            <v>1447.1198902449939</v>
          </cell>
          <cell r="AE12">
            <v>48.90272098070507</v>
          </cell>
          <cell r="AF12">
            <v>1408.9194760365592</v>
          </cell>
          <cell r="AN12">
            <v>235.35962748070506</v>
          </cell>
          <cell r="AO12">
            <v>6702.3421412405532</v>
          </cell>
        </row>
        <row r="13">
          <cell r="B13" t="str">
            <v>TTIOP</v>
          </cell>
          <cell r="C13" t="str">
            <v>Termination vs. Fixed (OP) - TI &amp; Other Op.</v>
          </cell>
          <cell r="D13">
            <v>0</v>
          </cell>
          <cell r="E13">
            <v>0</v>
          </cell>
          <cell r="G13">
            <v>0</v>
          </cell>
          <cell r="H13">
            <v>0</v>
          </cell>
          <cell r="J13">
            <v>0</v>
          </cell>
          <cell r="K13">
            <v>0</v>
          </cell>
          <cell r="M13">
            <v>0</v>
          </cell>
          <cell r="N13">
            <v>0</v>
          </cell>
          <cell r="P13">
            <v>0</v>
          </cell>
          <cell r="Q13">
            <v>0</v>
          </cell>
          <cell r="S13">
            <v>0</v>
          </cell>
          <cell r="T13">
            <v>0</v>
          </cell>
          <cell r="V13">
            <v>1.6642357191878219</v>
          </cell>
          <cell r="W13">
            <v>669.02275911350443</v>
          </cell>
          <cell r="Y13">
            <v>4.525881593370646</v>
          </cell>
          <cell r="Z13">
            <v>1819.4044005349997</v>
          </cell>
          <cell r="AB13">
            <v>2.6481197014925364</v>
          </cell>
          <cell r="AC13">
            <v>1064.5441199999996</v>
          </cell>
          <cell r="AE13">
            <v>4.3827250258706467</v>
          </cell>
          <cell r="AF13">
            <v>1761.8554604000001</v>
          </cell>
          <cell r="AN13">
            <v>13.22096203992165</v>
          </cell>
          <cell r="AO13">
            <v>5314.8267400485038</v>
          </cell>
        </row>
        <row r="14">
          <cell r="B14" t="str">
            <v>TCC</v>
          </cell>
          <cell r="C14" t="str">
            <v>Termination vs. Call Center</v>
          </cell>
          <cell r="D14">
            <v>6.16725E-3</v>
          </cell>
          <cell r="E14">
            <v>0.27499699999999999</v>
          </cell>
          <cell r="G14">
            <v>0.11465497999999999</v>
          </cell>
          <cell r="H14">
            <v>6.9555889999999998</v>
          </cell>
          <cell r="J14">
            <v>2.66189461</v>
          </cell>
          <cell r="K14">
            <v>145.14498399999999</v>
          </cell>
          <cell r="M14">
            <v>0.92094028000000006</v>
          </cell>
          <cell r="N14">
            <v>64.550087000000005</v>
          </cell>
          <cell r="P14">
            <v>0.9404529399999999</v>
          </cell>
          <cell r="Q14">
            <v>64.936853999999997</v>
          </cell>
          <cell r="S14">
            <v>2.4843092200000001</v>
          </cell>
          <cell r="T14">
            <v>167.86023700000001</v>
          </cell>
          <cell r="V14">
            <v>2.7403691000000001</v>
          </cell>
          <cell r="W14">
            <v>170.823137</v>
          </cell>
          <cell r="Y14">
            <v>1.86922396</v>
          </cell>
          <cell r="Z14">
            <v>127.91614199999998</v>
          </cell>
          <cell r="AB14">
            <v>3.1646439399999999</v>
          </cell>
          <cell r="AC14">
            <v>213.00706229999997</v>
          </cell>
          <cell r="AE14">
            <v>3.0811051052806824</v>
          </cell>
          <cell r="AF14">
            <v>207.38419852483321</v>
          </cell>
          <cell r="AN14">
            <v>17.98376138528068</v>
          </cell>
          <cell r="AO14">
            <v>1168.8532878248332</v>
          </cell>
        </row>
        <row r="15">
          <cell r="B15" t="str">
            <v>TO</v>
          </cell>
          <cell r="C15" t="str">
            <v>Termination vs. Fixed - TI Others</v>
          </cell>
          <cell r="D15">
            <v>2.3114300000000002E-3</v>
          </cell>
          <cell r="E15">
            <v>2.993E-3</v>
          </cell>
          <cell r="G15">
            <v>2.4291000000000002E-4</v>
          </cell>
          <cell r="H15">
            <v>0.42019699999999999</v>
          </cell>
          <cell r="J15">
            <v>0.64440986</v>
          </cell>
          <cell r="K15">
            <v>41.349575999999999</v>
          </cell>
          <cell r="M15">
            <v>0.66947719999999999</v>
          </cell>
          <cell r="N15">
            <v>43.163091999999999</v>
          </cell>
          <cell r="P15">
            <v>0.92359239999999998</v>
          </cell>
          <cell r="Q15">
            <v>53.208083000000002</v>
          </cell>
          <cell r="S15">
            <v>2.30157642</v>
          </cell>
          <cell r="T15">
            <v>114.466151</v>
          </cell>
          <cell r="V15">
            <v>4.2355927500000004</v>
          </cell>
          <cell r="W15">
            <v>206.75267700000001</v>
          </cell>
          <cell r="Y15">
            <v>3.3926126693915801</v>
          </cell>
          <cell r="Z15">
            <v>145.97777199999999</v>
          </cell>
          <cell r="AB15">
            <v>4.0962264312045109</v>
          </cell>
          <cell r="AC15">
            <v>235.76555124746778</v>
          </cell>
          <cell r="AE15">
            <v>3.9880961046031262</v>
          </cell>
          <cell r="AF15">
            <v>229.54191920810132</v>
          </cell>
          <cell r="AN15">
            <v>20.25413817519922</v>
          </cell>
          <cell r="AO15">
            <v>1070.6480114555691</v>
          </cell>
        </row>
        <row r="16">
          <cell r="B16" t="str">
            <v>TRTIM</v>
          </cell>
          <cell r="C16" t="str">
            <v>National Transit vs. TIM - TI</v>
          </cell>
          <cell r="D16">
            <v>0.63891134999999999</v>
          </cell>
          <cell r="E16">
            <v>0</v>
          </cell>
          <cell r="G16">
            <v>0.44540800000000003</v>
          </cell>
          <cell r="H16">
            <v>337.188581</v>
          </cell>
          <cell r="J16">
            <v>3.61333E-2</v>
          </cell>
          <cell r="K16">
            <v>19.550502255000001</v>
          </cell>
          <cell r="M16">
            <v>0.39236551000000003</v>
          </cell>
          <cell r="N16">
            <v>170.03943699999999</v>
          </cell>
          <cell r="P16">
            <v>0.93977371999999992</v>
          </cell>
          <cell r="Q16">
            <v>435.21184499999998</v>
          </cell>
          <cell r="S16">
            <v>0.10085858</v>
          </cell>
          <cell r="T16">
            <v>44.98395</v>
          </cell>
          <cell r="V16">
            <v>0</v>
          </cell>
          <cell r="W16">
            <v>0</v>
          </cell>
          <cell r="Y16">
            <v>2.63942E-3</v>
          </cell>
          <cell r="Z16">
            <v>1.9167670000000001</v>
          </cell>
          <cell r="AB16">
            <v>3.18682473380869E-3</v>
          </cell>
          <cell r="AC16">
            <v>1.94158065414748</v>
          </cell>
          <cell r="AE16">
            <v>3.1027003805593079E-3</v>
          </cell>
          <cell r="AF16">
            <v>1.8903276890631837</v>
          </cell>
          <cell r="AN16">
            <v>2.5623794051143682</v>
          </cell>
          <cell r="AO16">
            <v>1012.7229905982107</v>
          </cell>
        </row>
        <row r="17">
          <cell r="B17" t="str">
            <v>TROPI</v>
          </cell>
          <cell r="C17" t="str">
            <v>National Transit vs. OPI - TI</v>
          </cell>
          <cell r="D17">
            <v>0</v>
          </cell>
          <cell r="E17">
            <v>0</v>
          </cell>
          <cell r="G17">
            <v>0.16245999999999999</v>
          </cell>
          <cell r="H17">
            <v>143.91707099999999</v>
          </cell>
          <cell r="J17">
            <v>0</v>
          </cell>
          <cell r="K17">
            <v>0</v>
          </cell>
          <cell r="M17">
            <v>0</v>
          </cell>
          <cell r="N17">
            <v>0</v>
          </cell>
          <cell r="P17">
            <v>0</v>
          </cell>
          <cell r="Q17">
            <v>0</v>
          </cell>
          <cell r="S17">
            <v>0</v>
          </cell>
          <cell r="T17">
            <v>0</v>
          </cell>
          <cell r="V17">
            <v>0</v>
          </cell>
          <cell r="W17">
            <v>0</v>
          </cell>
          <cell r="Y17">
            <v>0</v>
          </cell>
          <cell r="Z17">
            <v>0</v>
          </cell>
          <cell r="AB17">
            <v>0</v>
          </cell>
          <cell r="AE17">
            <v>0</v>
          </cell>
          <cell r="AN17">
            <v>0.16245999999999999</v>
          </cell>
          <cell r="AO17">
            <v>143.91707099999999</v>
          </cell>
        </row>
        <row r="18">
          <cell r="B18" t="str">
            <v>TTIM</v>
          </cell>
          <cell r="C18" t="str">
            <v>Mobile Termination vs. Mobile - TIM</v>
          </cell>
          <cell r="D18">
            <v>0</v>
          </cell>
          <cell r="E18">
            <v>0</v>
          </cell>
          <cell r="G18">
            <v>0</v>
          </cell>
          <cell r="H18">
            <v>0</v>
          </cell>
          <cell r="J18">
            <v>0.442998</v>
          </cell>
          <cell r="K18">
            <v>221.499</v>
          </cell>
          <cell r="M18">
            <v>1.0836509999999999</v>
          </cell>
          <cell r="N18">
            <v>492.60918342146891</v>
          </cell>
          <cell r="P18">
            <v>0.79976199999999997</v>
          </cell>
          <cell r="Q18">
            <v>379.88695000000001</v>
          </cell>
          <cell r="S18">
            <v>1.7588220000000001</v>
          </cell>
          <cell r="T18">
            <v>777.54045000000008</v>
          </cell>
          <cell r="V18">
            <v>3.807839</v>
          </cell>
          <cell r="W18">
            <v>1808.7239999999999</v>
          </cell>
          <cell r="Y18">
            <v>6.3205</v>
          </cell>
          <cell r="Z18">
            <v>3002.2</v>
          </cell>
          <cell r="AB18">
            <v>8.4086453500000005</v>
          </cell>
          <cell r="AC18">
            <v>4034.0463556624995</v>
          </cell>
          <cell r="AE18">
            <v>8.1866777456106714</v>
          </cell>
          <cell r="AF18">
            <v>3927.5574304800498</v>
          </cell>
          <cell r="AN18">
            <v>30.808895095610673</v>
          </cell>
          <cell r="AO18">
            <v>14644.063369564019</v>
          </cell>
        </row>
        <row r="19">
          <cell r="B19" t="str">
            <v>TFTIM</v>
          </cell>
          <cell r="C19" t="str">
            <v>Fixed Termination vs. Mobile - TIM</v>
          </cell>
          <cell r="D19">
            <v>0</v>
          </cell>
          <cell r="E19">
            <v>0</v>
          </cell>
          <cell r="G19">
            <v>0</v>
          </cell>
          <cell r="H19">
            <v>0</v>
          </cell>
          <cell r="J19">
            <v>1.8021450000000001</v>
          </cell>
          <cell r="K19">
            <v>1279.367</v>
          </cell>
          <cell r="M19">
            <v>2.9211320000000001</v>
          </cell>
          <cell r="N19">
            <v>1781.6846254881311</v>
          </cell>
          <cell r="P19">
            <v>3.69611</v>
          </cell>
          <cell r="Q19">
            <v>1773.3938736887999</v>
          </cell>
          <cell r="S19">
            <v>5.1622529999999998</v>
          </cell>
          <cell r="T19">
            <v>2476.8494023802396</v>
          </cell>
          <cell r="V19">
            <v>7.2870137100000001</v>
          </cell>
          <cell r="W19">
            <v>3497.038</v>
          </cell>
          <cell r="Y19">
            <v>5.5133000000000001</v>
          </cell>
          <cell r="Z19">
            <v>2645.2860000000001</v>
          </cell>
          <cell r="AB19">
            <v>11.973075706943357</v>
          </cell>
          <cell r="AC19">
            <v>5744.0830704060754</v>
          </cell>
          <cell r="AE19">
            <v>11.657015887409848</v>
          </cell>
          <cell r="AF19">
            <v>5592.4533719848741</v>
          </cell>
          <cell r="AN19">
            <v>50.012045304353208</v>
          </cell>
          <cell r="AO19">
            <v>24790.155343948118</v>
          </cell>
        </row>
        <row r="20">
          <cell r="B20" t="str">
            <v>TOPI</v>
          </cell>
          <cell r="C20" t="str">
            <v>Termination vs. Mobile - OPI</v>
          </cell>
          <cell r="D20">
            <v>0</v>
          </cell>
          <cell r="E20">
            <v>0</v>
          </cell>
          <cell r="G20">
            <v>0.32765742999999997</v>
          </cell>
          <cell r="H20">
            <v>180.21158833000001</v>
          </cell>
          <cell r="J20">
            <v>1.260969</v>
          </cell>
          <cell r="K20">
            <v>693.53271199999995</v>
          </cell>
          <cell r="M20">
            <v>2.2535599999999998</v>
          </cell>
          <cell r="N20">
            <v>1239.4582290000001</v>
          </cell>
          <cell r="P20">
            <v>3.2445999799999998</v>
          </cell>
          <cell r="Q20">
            <v>1784.52999</v>
          </cell>
          <cell r="S20">
            <v>4.7604971200000001</v>
          </cell>
          <cell r="T20">
            <v>2618.2734139999998</v>
          </cell>
          <cell r="V20">
            <v>9.3017179999999993</v>
          </cell>
          <cell r="W20">
            <v>5115.9449549999999</v>
          </cell>
          <cell r="Y20">
            <v>12.92333797</v>
          </cell>
          <cell r="Z20">
            <v>7109.9520000000002</v>
          </cell>
          <cell r="AB20">
            <v>17.417495129999999</v>
          </cell>
          <cell r="AC20">
            <v>9579.6223215000009</v>
          </cell>
          <cell r="AE20">
            <v>16.95771599703075</v>
          </cell>
          <cell r="AF20">
            <v>9326.7437983669133</v>
          </cell>
          <cell r="AN20">
            <v>68.447550627030751</v>
          </cell>
          <cell r="AO20">
            <v>37648.269008196919</v>
          </cell>
        </row>
        <row r="21">
          <cell r="B21" t="str">
            <v>TITZTI</v>
          </cell>
          <cell r="C21" t="str">
            <v>Termination vs. International - TI</v>
          </cell>
          <cell r="D21">
            <v>0.19876664999999999</v>
          </cell>
          <cell r="E21">
            <v>162.21200400000001</v>
          </cell>
          <cell r="G21">
            <v>0.30221399999999998</v>
          </cell>
          <cell r="H21">
            <v>91.73390999999998</v>
          </cell>
          <cell r="J21">
            <v>0.45493299999999998</v>
          </cell>
          <cell r="K21">
            <v>386.235547</v>
          </cell>
          <cell r="M21">
            <v>1.227E-3</v>
          </cell>
          <cell r="N21">
            <v>0.95121100000000003</v>
          </cell>
          <cell r="P21">
            <v>8.9400000000000005E-4</v>
          </cell>
          <cell r="Q21">
            <v>0.417987</v>
          </cell>
          <cell r="S21">
            <v>8.345E-3</v>
          </cell>
          <cell r="T21">
            <v>4.1130380000000004</v>
          </cell>
          <cell r="V21">
            <v>0.74684899999999999</v>
          </cell>
          <cell r="W21">
            <v>484.98247900000001</v>
          </cell>
          <cell r="Y21">
            <v>1.0757570000000001</v>
          </cell>
          <cell r="Z21">
            <v>577.79938000000004</v>
          </cell>
          <cell r="AB21">
            <v>1.2988645290131298</v>
          </cell>
          <cell r="AC21">
            <v>697.63256903536615</v>
          </cell>
          <cell r="AE21">
            <v>1.2645776925572054</v>
          </cell>
          <cell r="AF21">
            <v>679.21678104012699</v>
          </cell>
          <cell r="AN21">
            <v>5.3524278715703346</v>
          </cell>
          <cell r="AO21">
            <v>3085.2949060754931</v>
          </cell>
        </row>
        <row r="22">
          <cell r="B22" t="str">
            <v>TITZGO</v>
          </cell>
          <cell r="C22" t="str">
            <v>Termination vs. International - GO</v>
          </cell>
          <cell r="D22">
            <v>0</v>
          </cell>
          <cell r="E22">
            <v>0</v>
          </cell>
          <cell r="G22">
            <v>0</v>
          </cell>
          <cell r="H22">
            <v>0</v>
          </cell>
          <cell r="J22">
            <v>0.16360398646786808</v>
          </cell>
          <cell r="K22">
            <v>74.340914999999995</v>
          </cell>
          <cell r="M22">
            <v>0.78496100000000002</v>
          </cell>
          <cell r="N22">
            <v>395.40769299999999</v>
          </cell>
          <cell r="P22">
            <v>1.1423829999999999</v>
          </cell>
          <cell r="Q22">
            <v>542.19606699999997</v>
          </cell>
          <cell r="S22">
            <v>1.6496616499999999</v>
          </cell>
          <cell r="T22">
            <v>753.67759999999998</v>
          </cell>
          <cell r="V22">
            <v>1.7295029</v>
          </cell>
          <cell r="W22">
            <v>790.1545112993565</v>
          </cell>
          <cell r="Y22">
            <v>0.12446067</v>
          </cell>
          <cell r="Z22">
            <v>57.280578551532351</v>
          </cell>
          <cell r="AB22">
            <v>0.15027329547491541</v>
          </cell>
          <cell r="AC22">
            <v>69.160332381695554</v>
          </cell>
          <cell r="AN22">
            <v>5.7448465019427832</v>
          </cell>
          <cell r="AO22">
            <v>2682.2176972325847</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0.18596699999999999</v>
          </cell>
          <cell r="W23">
            <v>24.792817730428595</v>
          </cell>
          <cell r="Y23">
            <v>0.26528320003761702</v>
          </cell>
          <cell r="Z23">
            <v>35.367124411736853</v>
          </cell>
          <cell r="AB23">
            <v>0.32030183272984075</v>
          </cell>
          <cell r="AC23">
            <v>42.702118965156025</v>
          </cell>
          <cell r="AE23">
            <v>0.31184665029161912</v>
          </cell>
          <cell r="AF23">
            <v>41.574887805496786</v>
          </cell>
          <cell r="AN23">
            <v>1.0833986830590769</v>
          </cell>
          <cell r="AO23">
            <v>144.43694891281825</v>
          </cell>
        </row>
        <row r="24">
          <cell r="B24" t="str">
            <v>TITZB</v>
          </cell>
          <cell r="C24" t="str">
            <v>Termination vs. International - Belgacom</v>
          </cell>
          <cell r="D24">
            <v>0</v>
          </cell>
          <cell r="E24">
            <v>0</v>
          </cell>
          <cell r="G24">
            <v>0</v>
          </cell>
          <cell r="H24">
            <v>0</v>
          </cell>
          <cell r="J24">
            <v>0</v>
          </cell>
          <cell r="K24">
            <v>0</v>
          </cell>
          <cell r="M24">
            <v>0</v>
          </cell>
          <cell r="N24">
            <v>0</v>
          </cell>
          <cell r="P24">
            <v>0</v>
          </cell>
          <cell r="Q24">
            <v>0</v>
          </cell>
          <cell r="S24">
            <v>0</v>
          </cell>
          <cell r="T24">
            <v>0</v>
          </cell>
          <cell r="V24">
            <v>0</v>
          </cell>
          <cell r="W24">
            <v>0</v>
          </cell>
          <cell r="Y24">
            <v>1.10887544</v>
          </cell>
          <cell r="Z24">
            <v>447.71532486395091</v>
          </cell>
          <cell r="AB24">
            <v>1.338851595769144</v>
          </cell>
          <cell r="AC24">
            <v>540.56962172811893</v>
          </cell>
          <cell r="AE24">
            <v>1.3035091988697782</v>
          </cell>
          <cell r="AF24">
            <v>526.29991014602251</v>
          </cell>
          <cell r="AH24">
            <v>0</v>
          </cell>
          <cell r="AI24">
            <v>0</v>
          </cell>
          <cell r="AK24">
            <v>0</v>
          </cell>
          <cell r="AL24">
            <v>0</v>
          </cell>
          <cell r="AN24">
            <v>3.7512362346389221</v>
          </cell>
          <cell r="AO24">
            <v>1514.5848567380924</v>
          </cell>
        </row>
        <row r="25">
          <cell r="B25">
            <v>0</v>
          </cell>
          <cell r="C25" t="e">
            <v>#N/A</v>
          </cell>
          <cell r="D25">
            <v>0</v>
          </cell>
          <cell r="E25">
            <v>0</v>
          </cell>
          <cell r="G25">
            <v>0</v>
          </cell>
          <cell r="H25">
            <v>0</v>
          </cell>
          <cell r="J25">
            <v>0</v>
          </cell>
          <cell r="K25">
            <v>0</v>
          </cell>
          <cell r="M25">
            <v>0</v>
          </cell>
          <cell r="N25">
            <v>0</v>
          </cell>
          <cell r="P25">
            <v>0</v>
          </cell>
          <cell r="Q25">
            <v>0</v>
          </cell>
          <cell r="S25">
            <v>0</v>
          </cell>
          <cell r="T25">
            <v>0</v>
          </cell>
          <cell r="V25">
            <v>0</v>
          </cell>
          <cell r="W25">
            <v>0</v>
          </cell>
          <cell r="Y25">
            <v>0</v>
          </cell>
          <cell r="Z25">
            <v>0</v>
          </cell>
          <cell r="AB25">
            <v>0</v>
          </cell>
          <cell r="AC25">
            <v>0</v>
          </cell>
          <cell r="AE25">
            <v>102.82860333933191</v>
          </cell>
          <cell r="AF25">
            <v>90.767075156187516</v>
          </cell>
          <cell r="AH25">
            <v>72.7</v>
          </cell>
          <cell r="AI25">
            <v>141.44237048051156</v>
          </cell>
          <cell r="AN25">
            <v>0</v>
          </cell>
          <cell r="AO25">
            <v>0</v>
          </cell>
        </row>
        <row r="26">
          <cell r="B26">
            <v>0</v>
          </cell>
          <cell r="C26" t="e">
            <v>#N/A</v>
          </cell>
          <cell r="D26">
            <v>0</v>
          </cell>
          <cell r="E26">
            <v>0</v>
          </cell>
          <cell r="G26">
            <v>0</v>
          </cell>
          <cell r="H26">
            <v>0</v>
          </cell>
          <cell r="J26">
            <v>0</v>
          </cell>
          <cell r="K26">
            <v>0</v>
          </cell>
          <cell r="M26">
            <v>0</v>
          </cell>
          <cell r="N26">
            <v>0</v>
          </cell>
          <cell r="P26">
            <v>0</v>
          </cell>
          <cell r="Q26">
            <v>0</v>
          </cell>
          <cell r="S26">
            <v>0</v>
          </cell>
          <cell r="T26">
            <v>0</v>
          </cell>
          <cell r="V26">
            <v>0</v>
          </cell>
          <cell r="W26">
            <v>0</v>
          </cell>
          <cell r="Y26">
            <v>0</v>
          </cell>
          <cell r="Z26">
            <v>0</v>
          </cell>
          <cell r="AB26">
            <v>0</v>
          </cell>
          <cell r="AC26">
            <v>0</v>
          </cell>
          <cell r="AE26">
            <v>113.28843984714668</v>
          </cell>
          <cell r="AF26">
            <v>9.2329248438124836</v>
          </cell>
          <cell r="AH26">
            <v>27.3</v>
          </cell>
          <cell r="AI26">
            <v>91.8456951172153</v>
          </cell>
          <cell r="AK26">
            <v>88.530695117215302</v>
          </cell>
          <cell r="AL26">
            <v>67.134</v>
          </cell>
          <cell r="AN26">
            <v>0</v>
          </cell>
          <cell r="AO26">
            <v>0</v>
          </cell>
        </row>
        <row r="28">
          <cell r="C28" t="str">
            <v>Totale</v>
          </cell>
          <cell r="D28">
            <v>4.4593244499999996</v>
          </cell>
          <cell r="E28">
            <v>268.233316</v>
          </cell>
          <cell r="G28">
            <v>8.7520370700000001</v>
          </cell>
          <cell r="H28">
            <v>975.23631483000008</v>
          </cell>
          <cell r="J28">
            <v>23.623414036467871</v>
          </cell>
          <cell r="K28">
            <v>3302.7775403549995</v>
          </cell>
          <cell r="M28">
            <v>34.349656640000006</v>
          </cell>
          <cell r="N28">
            <v>4888.1946319146</v>
          </cell>
          <cell r="P28">
            <v>47.99690897</v>
          </cell>
          <cell r="Q28">
            <v>6060.8725227958003</v>
          </cell>
          <cell r="S28">
            <v>68.043596430000008</v>
          </cell>
          <cell r="T28">
            <v>8341.6668192272391</v>
          </cell>
          <cell r="V28">
            <v>98.970384729999978</v>
          </cell>
          <cell r="W28">
            <v>14054.017816029786</v>
          </cell>
          <cell r="Y28">
            <v>88.949646519429209</v>
          </cell>
          <cell r="Z28">
            <v>15823.791922027222</v>
          </cell>
          <cell r="AB28">
            <v>144.02782911586868</v>
          </cell>
          <cell r="AC28">
            <v>23956.070135557231</v>
          </cell>
          <cell r="AE28">
            <v>141.88636806273934</v>
          </cell>
          <cell r="AF28">
            <v>23309.829801765824</v>
          </cell>
          <cell r="AH28">
            <v>0</v>
          </cell>
          <cell r="AI28">
            <v>0</v>
          </cell>
          <cell r="AK28">
            <v>0</v>
          </cell>
          <cell r="AL28">
            <v>0</v>
          </cell>
          <cell r="AN28">
            <v>661.05916602450498</v>
          </cell>
          <cell r="AO28">
            <v>100980.69082050268</v>
          </cell>
        </row>
        <row r="86">
          <cell r="B86" t="str">
            <v>LLTIR</v>
          </cell>
          <cell r="C86" t="str">
            <v>Leased lines vs. TI</v>
          </cell>
          <cell r="E86">
            <v>694.438354</v>
          </cell>
          <cell r="H86">
            <v>682.58200699999998</v>
          </cell>
          <cell r="K86">
            <v>1085.020716</v>
          </cell>
          <cell r="N86">
            <v>1641.8516520000001</v>
          </cell>
          <cell r="Q86">
            <v>1558.0241840000001</v>
          </cell>
          <cell r="T86">
            <v>1777.8428349999999</v>
          </cell>
          <cell r="W86">
            <v>2262.0704300000002</v>
          </cell>
          <cell r="Z86">
            <v>2145.9482710000002</v>
          </cell>
          <cell r="AC86">
            <v>2445.946821</v>
          </cell>
          <cell r="AO86">
            <v>14293.725270000001</v>
          </cell>
        </row>
        <row r="87">
          <cell r="B87" t="str">
            <v>LLTIMR</v>
          </cell>
          <cell r="C87" t="str">
            <v>Leased lines vs. Mobile</v>
          </cell>
          <cell r="E87">
            <v>101.18709699999999</v>
          </cell>
          <cell r="H87">
            <v>95.192000000000007</v>
          </cell>
          <cell r="K87">
            <v>118.07406499999999</v>
          </cell>
          <cell r="N87">
            <v>226.89960500000001</v>
          </cell>
          <cell r="Q87">
            <v>438.92709600000001</v>
          </cell>
          <cell r="T87">
            <v>548.90855099999999</v>
          </cell>
          <cell r="W87">
            <v>976.54967499999998</v>
          </cell>
          <cell r="Z87">
            <v>1490.717664</v>
          </cell>
          <cell r="AC87">
            <v>1544.211466</v>
          </cell>
          <cell r="AO87">
            <v>5540.6672189999999</v>
          </cell>
        </row>
        <row r="88">
          <cell r="B88" t="str">
            <v>LLFT</v>
          </cell>
          <cell r="C88" t="str">
            <v>Leased lines vs. Internazionale</v>
          </cell>
          <cell r="Y88">
            <v>0.15554624489368388</v>
          </cell>
          <cell r="AB88">
            <v>0.24152234781706935</v>
          </cell>
          <cell r="AO88">
            <v>0</v>
          </cell>
        </row>
        <row r="89">
          <cell r="B89" t="str">
            <v>LLTIMT</v>
          </cell>
          <cell r="C89" t="str">
            <v>TIM - Terminazione</v>
          </cell>
          <cell r="Y89">
            <v>0.66785377605530527</v>
          </cell>
          <cell r="AB89">
            <v>0.59151716270870058</v>
          </cell>
          <cell r="AO89">
            <v>0</v>
          </cell>
        </row>
        <row r="90">
          <cell r="B90" t="str">
            <v>LLOPIR</v>
          </cell>
          <cell r="C90" t="str">
            <v>OPI - Raccolta (Roaming)</v>
          </cell>
          <cell r="Y90">
            <v>0.1765999790510108</v>
          </cell>
          <cell r="AB90">
            <v>0.16696048947423001</v>
          </cell>
          <cell r="AO90">
            <v>0</v>
          </cell>
        </row>
        <row r="91">
          <cell r="B91" t="str">
            <v>LLOPIT</v>
          </cell>
          <cell r="C91" t="str">
            <v>OPI - Terminazione</v>
          </cell>
          <cell r="AO91">
            <v>0</v>
          </cell>
        </row>
        <row r="92">
          <cell r="B92" t="str">
            <v>LLGOT</v>
          </cell>
          <cell r="C92" t="str">
            <v>GO - Terminazione</v>
          </cell>
          <cell r="AO92">
            <v>0</v>
          </cell>
        </row>
        <row r="93">
          <cell r="B93" t="str">
            <v>LLBCT</v>
          </cell>
          <cell r="C93" t="str">
            <v>Belgacom - Terminazione</v>
          </cell>
          <cell r="AO93">
            <v>0</v>
          </cell>
        </row>
        <row r="94">
          <cell r="B94" t="str">
            <v>LLTIT</v>
          </cell>
          <cell r="C94" t="str">
            <v>TI - Terminazione</v>
          </cell>
          <cell r="AO94">
            <v>0</v>
          </cell>
        </row>
        <row r="95">
          <cell r="B95">
            <v>0</v>
          </cell>
          <cell r="C95" t="e">
            <v>#N/A</v>
          </cell>
          <cell r="AO95">
            <v>0</v>
          </cell>
        </row>
        <row r="96">
          <cell r="B96">
            <v>0</v>
          </cell>
          <cell r="C96" t="e">
            <v>#N/A</v>
          </cell>
          <cell r="AO96">
            <v>0</v>
          </cell>
        </row>
        <row r="97">
          <cell r="B97">
            <v>0</v>
          </cell>
          <cell r="C97" t="e">
            <v>#N/A</v>
          </cell>
          <cell r="AO97">
            <v>0</v>
          </cell>
        </row>
        <row r="98">
          <cell r="B98">
            <v>0</v>
          </cell>
          <cell r="C98" t="e">
            <v>#N/A</v>
          </cell>
          <cell r="AO98">
            <v>0</v>
          </cell>
        </row>
        <row r="100">
          <cell r="C100" t="str">
            <v>Totale</v>
          </cell>
          <cell r="AO100">
            <v>19834.392489000002</v>
          </cell>
        </row>
        <row r="106">
          <cell r="C106" t="str">
            <v>Avg. Customer</v>
          </cell>
        </row>
        <row r="107">
          <cell r="C107" t="str">
            <v>Total average Customer</v>
          </cell>
          <cell r="D107">
            <v>717</v>
          </cell>
          <cell r="G107">
            <v>1662</v>
          </cell>
          <cell r="J107">
            <v>47886</v>
          </cell>
          <cell r="M107">
            <v>153735</v>
          </cell>
          <cell r="P107">
            <v>236860</v>
          </cell>
          <cell r="S107">
            <v>370995.5</v>
          </cell>
          <cell r="V107">
            <v>642937</v>
          </cell>
          <cell r="Y107">
            <v>977140</v>
          </cell>
          <cell r="AB107">
            <v>1180140</v>
          </cell>
          <cell r="AE107">
            <v>1377512.3840789504</v>
          </cell>
        </row>
        <row r="108">
          <cell r="C108" t="str">
            <v>Corporate</v>
          </cell>
          <cell r="D108">
            <v>717</v>
          </cell>
          <cell r="G108">
            <v>1662</v>
          </cell>
          <cell r="J108">
            <v>3392</v>
          </cell>
          <cell r="M108">
            <v>6845</v>
          </cell>
          <cell r="P108">
            <v>12561</v>
          </cell>
          <cell r="S108">
            <v>18356.5</v>
          </cell>
          <cell r="V108">
            <v>24274</v>
          </cell>
          <cell r="Y108">
            <v>75676</v>
          </cell>
          <cell r="AB108">
            <v>88448</v>
          </cell>
          <cell r="AE108">
            <v>110725.38407895045</v>
          </cell>
        </row>
        <row r="109">
          <cell r="B109" t="str">
            <v>DIRECT</v>
          </cell>
          <cell r="C109" t="str">
            <v>- Corporate Direct</v>
          </cell>
          <cell r="D109">
            <v>4</v>
          </cell>
          <cell r="G109">
            <v>9</v>
          </cell>
          <cell r="J109">
            <v>12</v>
          </cell>
          <cell r="M109">
            <v>15</v>
          </cell>
          <cell r="P109">
            <v>19</v>
          </cell>
          <cell r="S109">
            <v>22</v>
          </cell>
          <cell r="V109">
            <v>22</v>
          </cell>
          <cell r="Y109">
            <v>23</v>
          </cell>
          <cell r="AB109">
            <v>24</v>
          </cell>
          <cell r="AE109">
            <v>24</v>
          </cell>
        </row>
        <row r="110">
          <cell r="B110" t="str">
            <v>CT1088</v>
          </cell>
          <cell r="C110" t="str">
            <v>- Corporate 1088</v>
          </cell>
          <cell r="D110">
            <v>713</v>
          </cell>
          <cell r="G110">
            <v>1653</v>
          </cell>
          <cell r="J110">
            <v>3380</v>
          </cell>
          <cell r="M110">
            <v>6830</v>
          </cell>
          <cell r="P110">
            <v>11642</v>
          </cell>
          <cell r="S110">
            <v>14888</v>
          </cell>
          <cell r="V110">
            <v>17517</v>
          </cell>
          <cell r="Y110">
            <v>66410</v>
          </cell>
          <cell r="AB110">
            <v>74082</v>
          </cell>
          <cell r="AE110">
            <v>88447.466086956512</v>
          </cell>
          <cell r="AH110">
            <v>34200</v>
          </cell>
          <cell r="AK110">
            <v>41020</v>
          </cell>
        </row>
        <row r="111">
          <cell r="B111" t="str">
            <v>CTMOBILE</v>
          </cell>
          <cell r="C111" t="str">
            <v>- Corporate Mobile</v>
          </cell>
          <cell r="P111">
            <v>900</v>
          </cell>
          <cell r="S111">
            <v>3446.5</v>
          </cell>
          <cell r="V111">
            <v>6735</v>
          </cell>
          <cell r="Y111">
            <v>9243</v>
          </cell>
          <cell r="AB111">
            <v>14342</v>
          </cell>
          <cell r="AE111">
            <v>22253.917991993942</v>
          </cell>
        </row>
        <row r="112">
          <cell r="C112" t="str">
            <v>Consumer</v>
          </cell>
          <cell r="D112">
            <v>0</v>
          </cell>
          <cell r="G112">
            <v>0</v>
          </cell>
          <cell r="J112">
            <v>44494</v>
          </cell>
          <cell r="M112">
            <v>146890</v>
          </cell>
          <cell r="P112">
            <v>224299</v>
          </cell>
          <cell r="S112">
            <v>352639</v>
          </cell>
          <cell r="V112">
            <v>618663</v>
          </cell>
          <cell r="Y112">
            <v>901464</v>
          </cell>
          <cell r="AB112">
            <v>1091692</v>
          </cell>
          <cell r="AE112">
            <v>1266787</v>
          </cell>
          <cell r="AH112">
            <v>1437450</v>
          </cell>
          <cell r="AK112">
            <v>1679850</v>
          </cell>
        </row>
        <row r="113">
          <cell r="B113" t="str">
            <v>CM1088</v>
          </cell>
          <cell r="C113" t="str">
            <v>- Consumer 1088</v>
          </cell>
          <cell r="J113">
            <v>16632</v>
          </cell>
          <cell r="M113">
            <v>53243</v>
          </cell>
          <cell r="P113">
            <v>77389</v>
          </cell>
          <cell r="S113">
            <v>123139</v>
          </cell>
          <cell r="V113">
            <v>239074</v>
          </cell>
          <cell r="Y113">
            <v>338108</v>
          </cell>
          <cell r="AB113">
            <v>391539</v>
          </cell>
          <cell r="AE113">
            <v>446349</v>
          </cell>
          <cell r="AH113">
            <v>507805</v>
          </cell>
          <cell r="AK113">
            <v>605914</v>
          </cell>
        </row>
        <row r="114">
          <cell r="B114" t="str">
            <v>CMMOBILE</v>
          </cell>
          <cell r="C114" t="str">
            <v>- Consumer Mobile</v>
          </cell>
          <cell r="J114">
            <v>27862</v>
          </cell>
          <cell r="M114">
            <v>93647</v>
          </cell>
          <cell r="P114">
            <v>146910</v>
          </cell>
          <cell r="S114">
            <v>229500</v>
          </cell>
          <cell r="V114">
            <v>379589</v>
          </cell>
          <cell r="Y114">
            <v>563356</v>
          </cell>
          <cell r="AB114">
            <v>700153</v>
          </cell>
          <cell r="AE114">
            <v>820438</v>
          </cell>
          <cell r="AH114">
            <v>929645</v>
          </cell>
          <cell r="AK114">
            <v>1073936</v>
          </cell>
        </row>
        <row r="116">
          <cell r="AF116">
            <v>0</v>
          </cell>
          <cell r="AH116">
            <v>116.55399999999999</v>
          </cell>
        </row>
        <row r="117">
          <cell r="C117" t="str">
            <v>Cumulative Net Additions</v>
          </cell>
          <cell r="D117">
            <v>0</v>
          </cell>
          <cell r="G117">
            <v>0</v>
          </cell>
          <cell r="J117">
            <v>64979</v>
          </cell>
          <cell r="M117">
            <v>120744</v>
          </cell>
          <cell r="P117">
            <v>180526</v>
          </cell>
          <cell r="S117">
            <v>282811</v>
          </cell>
          <cell r="V117">
            <v>491610</v>
          </cell>
          <cell r="Y117">
            <v>1072456</v>
          </cell>
          <cell r="AB117">
            <v>1284918.8</v>
          </cell>
          <cell r="AC117">
            <v>1178687.3999999999</v>
          </cell>
          <cell r="AE117">
            <v>1510482.3</v>
          </cell>
          <cell r="AF117">
            <v>1397700.55</v>
          </cell>
        </row>
        <row r="118">
          <cell r="C118" t="str">
            <v>Corporate</v>
          </cell>
          <cell r="D118">
            <v>0</v>
          </cell>
          <cell r="G118">
            <v>0</v>
          </cell>
          <cell r="J118">
            <v>0</v>
          </cell>
          <cell r="M118">
            <v>0</v>
          </cell>
          <cell r="P118">
            <v>0</v>
          </cell>
          <cell r="S118">
            <v>0</v>
          </cell>
          <cell r="V118">
            <v>0</v>
          </cell>
          <cell r="Y118">
            <v>82960</v>
          </cell>
          <cell r="AB118">
            <v>96344.8</v>
          </cell>
          <cell r="AC118">
            <v>89652.4</v>
          </cell>
          <cell r="AE118">
            <v>115516.3</v>
          </cell>
          <cell r="AF118">
            <v>105930.55</v>
          </cell>
        </row>
        <row r="119">
          <cell r="B119" t="str">
            <v>ADDIRECT</v>
          </cell>
          <cell r="C119" t="str">
            <v>- Corporate Direct</v>
          </cell>
          <cell r="Y119">
            <v>690</v>
          </cell>
          <cell r="AB119">
            <v>750</v>
          </cell>
          <cell r="AC119">
            <v>720</v>
          </cell>
          <cell r="AE119">
            <v>840</v>
          </cell>
          <cell r="AF119">
            <v>795</v>
          </cell>
        </row>
        <row r="120">
          <cell r="B120" t="str">
            <v>ADCT1088</v>
          </cell>
          <cell r="C120" t="str">
            <v>- Corporate 1088</v>
          </cell>
          <cell r="Y120">
            <v>71721</v>
          </cell>
          <cell r="AB120">
            <v>76439.8</v>
          </cell>
          <cell r="AC120">
            <v>74080.399999999994</v>
          </cell>
          <cell r="AE120">
            <v>88956.3</v>
          </cell>
          <cell r="AF120">
            <v>82698.05</v>
          </cell>
        </row>
        <row r="121">
          <cell r="B121" t="str">
            <v>ADCTMOBILE</v>
          </cell>
          <cell r="C121" t="str">
            <v>- Corporate Mobile</v>
          </cell>
          <cell r="Y121">
            <v>10549</v>
          </cell>
          <cell r="AB121">
            <v>19155</v>
          </cell>
          <cell r="AC121">
            <v>14852</v>
          </cell>
          <cell r="AE121">
            <v>25720</v>
          </cell>
          <cell r="AF121">
            <v>22437.5</v>
          </cell>
        </row>
        <row r="122">
          <cell r="C122" t="str">
            <v>Consumer</v>
          </cell>
          <cell r="D122">
            <v>0</v>
          </cell>
          <cell r="G122">
            <v>0</v>
          </cell>
          <cell r="J122">
            <v>64979</v>
          </cell>
          <cell r="M122">
            <v>120744</v>
          </cell>
          <cell r="P122">
            <v>180526</v>
          </cell>
          <cell r="S122">
            <v>282811</v>
          </cell>
          <cell r="V122">
            <v>491610</v>
          </cell>
          <cell r="Y122">
            <v>989496</v>
          </cell>
          <cell r="AB122">
            <v>1188574</v>
          </cell>
          <cell r="AC122">
            <v>1089035</v>
          </cell>
          <cell r="AE122">
            <v>1394966</v>
          </cell>
          <cell r="AF122">
            <v>1291770</v>
          </cell>
          <cell r="AH122">
            <v>0</v>
          </cell>
          <cell r="AK122">
            <v>0</v>
          </cell>
        </row>
        <row r="123">
          <cell r="B123" t="str">
            <v>ADCM1088</v>
          </cell>
          <cell r="C123" t="str">
            <v>- Consumer 1088</v>
          </cell>
          <cell r="Y123">
            <v>360998</v>
          </cell>
          <cell r="AB123">
            <v>417698</v>
          </cell>
          <cell r="AC123">
            <v>389348</v>
          </cell>
          <cell r="AE123">
            <v>468197</v>
          </cell>
          <cell r="AF123">
            <v>442947.5</v>
          </cell>
        </row>
        <row r="124">
          <cell r="B124" t="str">
            <v>ADCMMOBILE</v>
          </cell>
          <cell r="C124" t="str">
            <v>- Consumer Mobile</v>
          </cell>
          <cell r="J124">
            <v>64979</v>
          </cell>
          <cell r="L124">
            <v>0</v>
          </cell>
          <cell r="M124">
            <v>120744</v>
          </cell>
          <cell r="O124">
            <v>0</v>
          </cell>
          <cell r="P124">
            <v>180526</v>
          </cell>
          <cell r="R124">
            <v>0</v>
          </cell>
          <cell r="S124">
            <v>282811</v>
          </cell>
          <cell r="U124">
            <v>0</v>
          </cell>
          <cell r="V124">
            <v>491610</v>
          </cell>
          <cell r="X124">
            <v>0</v>
          </cell>
          <cell r="Y124">
            <v>628498</v>
          </cell>
          <cell r="AA124">
            <v>0</v>
          </cell>
          <cell r="AB124">
            <v>770876</v>
          </cell>
          <cell r="AC124">
            <v>699687</v>
          </cell>
          <cell r="AE124">
            <v>926769</v>
          </cell>
          <cell r="AF124">
            <v>848822.5</v>
          </cell>
        </row>
        <row r="125">
          <cell r="B125" t="str">
            <v>%PP</v>
          </cell>
          <cell r="C125" t="str">
            <v>% Prepaid</v>
          </cell>
          <cell r="J125">
            <v>45169</v>
          </cell>
          <cell r="K125">
            <v>0.6951322735037474</v>
          </cell>
          <cell r="M125">
            <v>88059</v>
          </cell>
          <cell r="N125">
            <v>0.72930331941959847</v>
          </cell>
          <cell r="P125">
            <v>139195</v>
          </cell>
          <cell r="Q125">
            <v>0.77105236918781783</v>
          </cell>
          <cell r="S125">
            <v>231827</v>
          </cell>
          <cell r="T125">
            <v>0.81972412671360029</v>
          </cell>
          <cell r="V125">
            <v>426142</v>
          </cell>
          <cell r="W125">
            <v>0.86682939728646691</v>
          </cell>
          <cell r="Y125">
            <v>557251</v>
          </cell>
          <cell r="Z125">
            <v>0.87200315469754186</v>
          </cell>
          <cell r="AB125">
            <v>691552</v>
          </cell>
          <cell r="AC125">
            <v>0.87534792938504946</v>
          </cell>
          <cell r="AE125">
            <v>839604</v>
          </cell>
          <cell r="AF125">
            <v>0.88148419561800717</v>
          </cell>
        </row>
        <row r="126">
          <cell r="B126" t="str">
            <v>%SUB</v>
          </cell>
          <cell r="C126" t="str">
            <v>% Subscription  (Corporate and Consumer)</v>
          </cell>
          <cell r="J126">
            <v>19810</v>
          </cell>
          <cell r="K126">
            <v>0.3048677264962526</v>
          </cell>
          <cell r="M126">
            <v>32685</v>
          </cell>
          <cell r="N126">
            <v>0.27069668058040153</v>
          </cell>
          <cell r="P126">
            <v>41331</v>
          </cell>
          <cell r="Q126">
            <v>0.22894763081218217</v>
          </cell>
          <cell r="S126">
            <v>50984</v>
          </cell>
          <cell r="T126">
            <v>0.18027587328639971</v>
          </cell>
          <cell r="V126">
            <v>65468</v>
          </cell>
          <cell r="W126">
            <v>0.13317060271353309</v>
          </cell>
          <cell r="Y126">
            <v>81796</v>
          </cell>
          <cell r="Z126">
            <v>0.12799684530245814</v>
          </cell>
          <cell r="AB126">
            <v>98479</v>
          </cell>
          <cell r="AC126">
            <v>0.12465207061495054</v>
          </cell>
          <cell r="AE126">
            <v>112885</v>
          </cell>
          <cell r="AF126">
            <v>0.11851580438199283</v>
          </cell>
        </row>
        <row r="127">
          <cell r="AF127">
            <v>0</v>
          </cell>
        </row>
        <row r="128">
          <cell r="C128" t="str">
            <v>Traffic distribution per destination (Million of min.)</v>
          </cell>
        </row>
        <row r="129">
          <cell r="B129" t="str">
            <v>q10</v>
          </cell>
          <cell r="C129" t="str">
            <v>- 1088 vs. Nazionale</v>
          </cell>
          <cell r="D129">
            <v>6.6340403500000003</v>
          </cell>
          <cell r="G129">
            <v>6.6340403500000003</v>
          </cell>
          <cell r="J129">
            <v>6.6340403500000003</v>
          </cell>
          <cell r="M129">
            <v>6.6340403500000003</v>
          </cell>
          <cell r="P129">
            <v>11.537140669999999</v>
          </cell>
          <cell r="S129">
            <v>15.955591289999999</v>
          </cell>
          <cell r="V129">
            <v>19.771340309999999</v>
          </cell>
          <cell r="Y129">
            <v>12.6189021</v>
          </cell>
          <cell r="AB129">
            <v>26.660933060000001</v>
          </cell>
          <cell r="AN129">
            <v>113.08006883</v>
          </cell>
        </row>
        <row r="130">
          <cell r="B130" t="str">
            <v>q20</v>
          </cell>
          <cell r="C130" t="str">
            <v>- 1088 vs. Mobile TIM</v>
          </cell>
          <cell r="D130">
            <v>1.97704901</v>
          </cell>
          <cell r="G130">
            <v>1.97704901</v>
          </cell>
          <cell r="J130">
            <v>1.97704901</v>
          </cell>
          <cell r="M130">
            <v>1.97704901</v>
          </cell>
          <cell r="P130">
            <v>3.4311345700000002</v>
          </cell>
          <cell r="S130">
            <v>4.9055299899999998</v>
          </cell>
          <cell r="V130">
            <v>6.9921017000000001</v>
          </cell>
          <cell r="Y130">
            <v>5.3278514899999996</v>
          </cell>
          <cell r="AB130">
            <v>9.1572608399999993</v>
          </cell>
          <cell r="AN130">
            <v>37.722074630000002</v>
          </cell>
        </row>
        <row r="131">
          <cell r="B131" t="str">
            <v>q30</v>
          </cell>
          <cell r="C131" t="str">
            <v>- 1088 vs. Mobile OPI</v>
          </cell>
          <cell r="D131">
            <v>0.87759271000000005</v>
          </cell>
          <cell r="G131">
            <v>0.87759271000000005</v>
          </cell>
          <cell r="J131">
            <v>0.87759271000000005</v>
          </cell>
          <cell r="M131">
            <v>0.87759271000000005</v>
          </cell>
          <cell r="P131">
            <v>1.5289781499999999</v>
          </cell>
          <cell r="S131">
            <v>2.2045233999999998</v>
          </cell>
          <cell r="V131">
            <v>3.37273763</v>
          </cell>
          <cell r="Y131">
            <v>2.87156945</v>
          </cell>
          <cell r="AB131">
            <v>4.8103827800000003</v>
          </cell>
          <cell r="AN131">
            <v>18.29856225</v>
          </cell>
        </row>
        <row r="132">
          <cell r="B132" t="str">
            <v>q40</v>
          </cell>
          <cell r="C132" t="str">
            <v>- 1088 vs. ITZ</v>
          </cell>
          <cell r="D132">
            <v>0.68459053999999997</v>
          </cell>
          <cell r="G132">
            <v>0.68459053999999997</v>
          </cell>
          <cell r="J132">
            <v>0.68459053999999997</v>
          </cell>
          <cell r="M132">
            <v>0.68459053999999997</v>
          </cell>
          <cell r="P132">
            <v>1.21399276</v>
          </cell>
          <cell r="S132">
            <v>0.82280341999999995</v>
          </cell>
          <cell r="V132">
            <v>1.92030129</v>
          </cell>
          <cell r="Y132">
            <v>1.25340863</v>
          </cell>
          <cell r="AB132">
            <v>2.3342317000000001</v>
          </cell>
          <cell r="AN132">
            <v>10.283099960000001</v>
          </cell>
        </row>
        <row r="134">
          <cell r="B134" t="str">
            <v>q50</v>
          </cell>
          <cell r="C134" t="str">
            <v>- Direct vs. Nazionale</v>
          </cell>
          <cell r="D134">
            <v>1.8999701199999999</v>
          </cell>
          <cell r="G134">
            <v>1.8999701199999999</v>
          </cell>
          <cell r="J134">
            <v>1.8999701199999999</v>
          </cell>
          <cell r="M134">
            <v>1.8999701199999999</v>
          </cell>
          <cell r="P134">
            <v>2.4873133200000002</v>
          </cell>
          <cell r="S134">
            <v>2.6055525300000002</v>
          </cell>
          <cell r="V134">
            <v>2.6016927799999996</v>
          </cell>
          <cell r="Y134">
            <v>1.34616877</v>
          </cell>
          <cell r="AB134">
            <v>2.4149919799999999</v>
          </cell>
          <cell r="AN134">
            <v>19.055599859999997</v>
          </cell>
        </row>
        <row r="135">
          <cell r="B135" t="str">
            <v>q60</v>
          </cell>
          <cell r="C135" t="str">
            <v>- Direct vs. Mobile TIM</v>
          </cell>
          <cell r="D135">
            <v>0.24634705000000001</v>
          </cell>
          <cell r="G135">
            <v>0.24634705000000001</v>
          </cell>
          <cell r="J135">
            <v>0.24634705000000001</v>
          </cell>
          <cell r="M135">
            <v>0.24634705000000001</v>
          </cell>
          <cell r="P135">
            <v>0.26498081000000001</v>
          </cell>
          <cell r="S135">
            <v>0.27304423</v>
          </cell>
          <cell r="V135">
            <v>0.31381622999999997</v>
          </cell>
          <cell r="Y135">
            <v>0.22451065000000001</v>
          </cell>
          <cell r="AB135">
            <v>0.32773000000000002</v>
          </cell>
          <cell r="AN135">
            <v>2.3894701199999999</v>
          </cell>
        </row>
        <row r="136">
          <cell r="B136" t="str">
            <v>q70</v>
          </cell>
          <cell r="C136" t="str">
            <v>- Direct vs. Mobile OPI</v>
          </cell>
          <cell r="D136">
            <v>0.11129018</v>
          </cell>
          <cell r="G136">
            <v>0.11129018</v>
          </cell>
          <cell r="J136">
            <v>0.11129018</v>
          </cell>
          <cell r="M136">
            <v>0.11129018</v>
          </cell>
          <cell r="P136">
            <v>0.12141963</v>
          </cell>
          <cell r="S136">
            <v>0.11860245</v>
          </cell>
          <cell r="V136">
            <v>0.15604799999999999</v>
          </cell>
          <cell r="Y136">
            <v>0.12090338</v>
          </cell>
          <cell r="AB136">
            <v>0.17805784999999999</v>
          </cell>
          <cell r="AN136">
            <v>1.1401920299999999</v>
          </cell>
        </row>
        <row r="137">
          <cell r="B137" t="str">
            <v>q80</v>
          </cell>
          <cell r="C137" t="str">
            <v>- Direct vs. ITZ</v>
          </cell>
          <cell r="D137">
            <v>0.13517066999999999</v>
          </cell>
          <cell r="G137">
            <v>0.13517066999999999</v>
          </cell>
          <cell r="J137">
            <v>0.13517066999999999</v>
          </cell>
          <cell r="M137">
            <v>0.13517066999999999</v>
          </cell>
          <cell r="P137">
            <v>9.8959519999999995E-2</v>
          </cell>
          <cell r="S137">
            <v>0.10667995</v>
          </cell>
          <cell r="V137">
            <v>9.7637500000000002E-2</v>
          </cell>
          <cell r="Y137">
            <v>7.9858780000000004E-2</v>
          </cell>
          <cell r="AB137">
            <v>0.12989999999999999</v>
          </cell>
          <cell r="AN137">
            <v>1.05371843</v>
          </cell>
        </row>
        <row r="139">
          <cell r="B139" t="str">
            <v>q90</v>
          </cell>
          <cell r="C139" t="str">
            <v>- Mobile vs. Nazionale</v>
          </cell>
          <cell r="J139">
            <v>2.5891889699999999</v>
          </cell>
          <cell r="M139">
            <v>2.5891889699999999</v>
          </cell>
          <cell r="P139">
            <v>3.8543116900000003</v>
          </cell>
          <cell r="S139">
            <v>5.8655074699999998</v>
          </cell>
          <cell r="V139">
            <v>13.16734301</v>
          </cell>
          <cell r="Y139">
            <v>18.526413429999998</v>
          </cell>
          <cell r="AB139">
            <v>21.146045140000002</v>
          </cell>
          <cell r="AN139">
            <v>67.737998680000004</v>
          </cell>
        </row>
        <row r="140">
          <cell r="B140" t="str">
            <v>q100</v>
          </cell>
          <cell r="C140" t="str">
            <v>- Mobile vs. Mobile TIM</v>
          </cell>
          <cell r="J140">
            <v>1.42338857</v>
          </cell>
          <cell r="M140">
            <v>1.42338857</v>
          </cell>
          <cell r="P140">
            <v>1.1389068600000001</v>
          </cell>
          <cell r="S140">
            <v>1.65902189</v>
          </cell>
          <cell r="V140">
            <v>4.7050660000000004</v>
          </cell>
          <cell r="Y140">
            <v>6.7286914700000002</v>
          </cell>
          <cell r="AB140">
            <v>8.3889342500000001</v>
          </cell>
          <cell r="AN140">
            <v>25.467397609999999</v>
          </cell>
        </row>
        <row r="141">
          <cell r="B141" t="str">
            <v>q110</v>
          </cell>
          <cell r="C141" t="str">
            <v>- Mobile vs. Mobile OPI</v>
          </cell>
          <cell r="J141">
            <v>1.09854567</v>
          </cell>
          <cell r="M141">
            <v>1.09854567</v>
          </cell>
          <cell r="P141">
            <v>1.53628912</v>
          </cell>
          <cell r="S141">
            <v>2.41148527</v>
          </cell>
          <cell r="V141">
            <v>6.8991540000000002</v>
          </cell>
          <cell r="Y141">
            <v>12.296400269999999</v>
          </cell>
          <cell r="AB141">
            <v>13.11042132</v>
          </cell>
          <cell r="AN141">
            <v>38.450841320000002</v>
          </cell>
        </row>
        <row r="142">
          <cell r="B142" t="str">
            <v>q120</v>
          </cell>
          <cell r="C142" t="str">
            <v>- Mobile vs. ITZ</v>
          </cell>
          <cell r="J142">
            <v>0.22547866999999999</v>
          </cell>
          <cell r="M142">
            <v>0.22547866999999999</v>
          </cell>
          <cell r="P142">
            <v>0.39023124999999997</v>
          </cell>
          <cell r="S142">
            <v>0.60273357999999999</v>
          </cell>
          <cell r="V142">
            <v>1.12337182</v>
          </cell>
          <cell r="Y142">
            <v>1.33429003</v>
          </cell>
          <cell r="AB142">
            <v>1.634023</v>
          </cell>
          <cell r="AN142">
            <v>5.5356070200000005</v>
          </cell>
        </row>
        <row r="144">
          <cell r="C144" t="str">
            <v>Traffic (Mn. min.)</v>
          </cell>
          <cell r="AB144">
            <v>0.73780397312203005</v>
          </cell>
          <cell r="AE144">
            <v>95.802674511949206</v>
          </cell>
        </row>
        <row r="145">
          <cell r="C145" t="str">
            <v>Total Minutes</v>
          </cell>
          <cell r="D145">
            <v>2.5620000000000003</v>
          </cell>
          <cell r="G145">
            <v>4.6751399199999994</v>
          </cell>
          <cell r="J145">
            <v>18.678913583333333</v>
          </cell>
          <cell r="M145">
            <v>35.567721913333337</v>
          </cell>
          <cell r="P145">
            <v>51.291216899999988</v>
          </cell>
          <cell r="S145">
            <v>72.445451019999993</v>
          </cell>
          <cell r="V145">
            <v>125.69473111666666</v>
          </cell>
          <cell r="Y145">
            <v>147.81272683666666</v>
          </cell>
          <cell r="AB145">
            <v>195.21151195000004</v>
          </cell>
          <cell r="AE145">
            <v>192.50733214533332</v>
          </cell>
        </row>
        <row r="146">
          <cell r="B146" t="str">
            <v>q130</v>
          </cell>
          <cell r="C146" t="str">
            <v>- Billed Minutes (including Noi Wind)</v>
          </cell>
          <cell r="D146">
            <v>2.3620000000000001</v>
          </cell>
          <cell r="G146">
            <v>3.8969999999999998</v>
          </cell>
          <cell r="J146">
            <v>13.009561</v>
          </cell>
          <cell r="M146">
            <v>22.155073999999999</v>
          </cell>
          <cell r="P146">
            <v>33.695324999999997</v>
          </cell>
          <cell r="S146">
            <v>48.559291000000002</v>
          </cell>
          <cell r="V146">
            <v>79.886005000000011</v>
          </cell>
          <cell r="Y146">
            <v>85.461334999999991</v>
          </cell>
          <cell r="AB146">
            <v>119.548078</v>
          </cell>
          <cell r="AE146">
            <v>118.94288</v>
          </cell>
        </row>
        <row r="147">
          <cell r="B147" t="str">
            <v>q140</v>
          </cell>
          <cell r="C147" t="str">
            <v>- Direct</v>
          </cell>
          <cell r="D147">
            <v>0.86299999999999999</v>
          </cell>
          <cell r="G147">
            <v>0.97699999999999998</v>
          </cell>
          <cell r="J147">
            <v>1.9450000000000001</v>
          </cell>
          <cell r="M147">
            <v>1.5640000000000001</v>
          </cell>
          <cell r="P147">
            <v>1.8009999999999999</v>
          </cell>
          <cell r="S147">
            <v>1.958</v>
          </cell>
          <cell r="V147">
            <v>1.756</v>
          </cell>
          <cell r="Y147">
            <v>0.93500000000000005</v>
          </cell>
          <cell r="AB147">
            <v>2.0880000000000001</v>
          </cell>
          <cell r="AE147">
            <v>2.2629999999999999</v>
          </cell>
        </row>
        <row r="148">
          <cell r="B148" t="str">
            <v>q150</v>
          </cell>
          <cell r="C148" t="str">
            <v>- 1088 (cons. + corp.)</v>
          </cell>
          <cell r="D148">
            <v>1.4990000000000001</v>
          </cell>
          <cell r="G148">
            <v>2.92</v>
          </cell>
          <cell r="J148">
            <v>7.7320000000000002</v>
          </cell>
          <cell r="M148">
            <v>11.123999999999999</v>
          </cell>
          <cell r="P148">
            <v>17.629000000000001</v>
          </cell>
          <cell r="S148">
            <v>25.436</v>
          </cell>
          <cell r="V148">
            <v>33.867000000000004</v>
          </cell>
          <cell r="Y148">
            <v>23.663</v>
          </cell>
          <cell r="AB148">
            <v>45.135999999999996</v>
          </cell>
          <cell r="AE148">
            <v>46.230000000000004</v>
          </cell>
        </row>
        <row r="149">
          <cell r="B149" t="str">
            <v>q160</v>
          </cell>
          <cell r="C149" t="str">
            <v>- Mobile (cons.+corp.) - outgoing</v>
          </cell>
          <cell r="J149">
            <v>3.3325610000000001</v>
          </cell>
          <cell r="M149">
            <v>9.4670740000000002</v>
          </cell>
          <cell r="P149">
            <v>14.265324999999999</v>
          </cell>
          <cell r="S149">
            <v>21.165291</v>
          </cell>
          <cell r="V149">
            <v>44.263005</v>
          </cell>
          <cell r="Y149">
            <v>60.863334999999999</v>
          </cell>
          <cell r="AB149">
            <v>72.324078</v>
          </cell>
          <cell r="AE149">
            <v>70.449880000000007</v>
          </cell>
        </row>
        <row r="150">
          <cell r="B150" t="str">
            <v>q170</v>
          </cell>
          <cell r="C150" t="str">
            <v>- Business Simulation/Dipendenti (mobile)</v>
          </cell>
          <cell r="J150">
            <v>1.6201385833333333</v>
          </cell>
          <cell r="M150">
            <v>1.5957741833333334</v>
          </cell>
          <cell r="P150">
            <v>1.08283785</v>
          </cell>
          <cell r="S150">
            <v>1.0103760500000001</v>
          </cell>
          <cell r="V150">
            <v>9.0113966666666656E-2</v>
          </cell>
          <cell r="Y150">
            <v>3.4296666666666664E-4</v>
          </cell>
          <cell r="AB150">
            <v>1.3898235666666667</v>
          </cell>
          <cell r="AE150">
            <v>1.0467409786666666</v>
          </cell>
        </row>
        <row r="151">
          <cell r="B151" t="str">
            <v>q180</v>
          </cell>
          <cell r="C151" t="str">
            <v>- Business Simulation (fixed)</v>
          </cell>
          <cell r="D151">
            <v>0.2</v>
          </cell>
          <cell r="G151">
            <v>0.53004892000000003</v>
          </cell>
          <cell r="M151">
            <v>1.4102477300000018</v>
          </cell>
          <cell r="P151">
            <v>1.0131820500000011</v>
          </cell>
          <cell r="S151">
            <v>0.46134696999999747</v>
          </cell>
          <cell r="V151">
            <v>0.14724414999999169</v>
          </cell>
          <cell r="Y151">
            <v>0.27366787000000059</v>
          </cell>
          <cell r="AB151">
            <v>3.2838333333333334E-4</v>
          </cell>
          <cell r="AE151">
            <v>5.3016666666666663E-4</v>
          </cell>
        </row>
        <row r="152">
          <cell r="B152" t="str">
            <v>q190</v>
          </cell>
          <cell r="C152" t="str">
            <v>- SIM di Test</v>
          </cell>
          <cell r="G152">
            <v>0.24809100000000001</v>
          </cell>
          <cell r="J152">
            <v>0.71665299999999998</v>
          </cell>
          <cell r="M152">
            <v>0.93955200000000005</v>
          </cell>
          <cell r="P152">
            <v>1.2345470000000001</v>
          </cell>
          <cell r="S152">
            <v>1.2491460000000001</v>
          </cell>
          <cell r="V152">
            <v>1.3083629999999999</v>
          </cell>
          <cell r="Y152">
            <v>1.214046</v>
          </cell>
          <cell r="AB152">
            <v>1.9492039999999999</v>
          </cell>
          <cell r="AE152">
            <v>2.0673010000000001</v>
          </cell>
        </row>
      </sheetData>
      <sheetData sheetId="3" refreshError="1">
        <row r="10">
          <cell r="B10" t="str">
            <v>CTIP</v>
          </cell>
          <cell r="C10" t="str">
            <v>Collection (P) - Telecom Italia</v>
          </cell>
          <cell r="D10">
            <v>0</v>
          </cell>
          <cell r="E10">
            <v>0</v>
          </cell>
          <cell r="G10">
            <v>0</v>
          </cell>
          <cell r="H10">
            <v>0</v>
          </cell>
          <cell r="J10">
            <v>0</v>
          </cell>
          <cell r="K10">
            <v>0</v>
          </cell>
          <cell r="M10">
            <v>22.792792792792795</v>
          </cell>
          <cell r="N10">
            <v>759</v>
          </cell>
          <cell r="P10">
            <v>16.478405315614616</v>
          </cell>
          <cell r="Q10">
            <v>496</v>
          </cell>
          <cell r="S10">
            <v>23.621262458471758</v>
          </cell>
          <cell r="T10">
            <v>711</v>
          </cell>
          <cell r="V10">
            <v>33.255813953488371</v>
          </cell>
          <cell r="W10">
            <v>1001</v>
          </cell>
          <cell r="Y10">
            <v>41.196013289036543</v>
          </cell>
          <cell r="Z10">
            <v>1240</v>
          </cell>
          <cell r="AB10">
            <v>48.80398671096345</v>
          </cell>
          <cell r="AC10">
            <v>1469</v>
          </cell>
          <cell r="AE10">
            <v>59.069767441860463</v>
          </cell>
          <cell r="AF10">
            <v>1778</v>
          </cell>
          <cell r="AN10">
            <v>245.218041962228</v>
          </cell>
          <cell r="AO10">
            <v>7454</v>
          </cell>
        </row>
        <row r="11">
          <cell r="B11" t="str">
            <v>CTIOP</v>
          </cell>
          <cell r="C11" t="str">
            <v>Collection (OP) - Telecom Italia</v>
          </cell>
          <cell r="J11">
            <v>0.96</v>
          </cell>
          <cell r="K11">
            <v>336</v>
          </cell>
          <cell r="M11">
            <v>4.82</v>
          </cell>
          <cell r="N11">
            <v>1687</v>
          </cell>
          <cell r="P11">
            <v>5.18</v>
          </cell>
          <cell r="Q11">
            <v>1813</v>
          </cell>
          <cell r="S11">
            <v>6.4514285714285711</v>
          </cell>
          <cell r="T11">
            <v>2258</v>
          </cell>
          <cell r="V11">
            <v>4.0999999999999996</v>
          </cell>
          <cell r="W11">
            <v>1435</v>
          </cell>
          <cell r="Y11">
            <v>5.12</v>
          </cell>
          <cell r="Z11">
            <v>1792</v>
          </cell>
          <cell r="AB11">
            <v>5.9</v>
          </cell>
          <cell r="AC11">
            <v>2065</v>
          </cell>
          <cell r="AN11">
            <v>32.531428571428577</v>
          </cell>
          <cell r="AO11">
            <v>11386</v>
          </cell>
        </row>
        <row r="12">
          <cell r="B12" t="str">
            <v>TTIP</v>
          </cell>
          <cell r="C12" t="str">
            <v>Termination vs. Fixed (P) - TI &amp; Other Op.</v>
          </cell>
          <cell r="D12">
            <v>0</v>
          </cell>
          <cell r="E12">
            <v>0</v>
          </cell>
          <cell r="G12">
            <v>0</v>
          </cell>
          <cell r="H12">
            <v>0</v>
          </cell>
          <cell r="J12">
            <v>0</v>
          </cell>
          <cell r="K12">
            <v>0</v>
          </cell>
          <cell r="M12">
            <v>27.702242716411654</v>
          </cell>
          <cell r="N12">
            <v>941</v>
          </cell>
          <cell r="P12">
            <v>18.227598403772898</v>
          </cell>
          <cell r="Q12">
            <v>543</v>
          </cell>
          <cell r="S12">
            <v>25.377516778523489</v>
          </cell>
          <cell r="T12">
            <v>756</v>
          </cell>
          <cell r="V12">
            <v>35.615590422637403</v>
          </cell>
          <cell r="W12">
            <v>1061</v>
          </cell>
          <cell r="Y12">
            <v>44.544259024124798</v>
          </cell>
          <cell r="Z12">
            <v>1327</v>
          </cell>
          <cell r="AB12">
            <v>52.969571920914206</v>
          </cell>
          <cell r="AC12">
            <v>1578</v>
          </cell>
          <cell r="AE12">
            <v>63.57699981861056</v>
          </cell>
          <cell r="AF12">
            <v>1894</v>
          </cell>
          <cell r="AN12">
            <v>268.01377908499501</v>
          </cell>
          <cell r="AO12">
            <v>8100</v>
          </cell>
        </row>
        <row r="13">
          <cell r="B13" t="str">
            <v>TTIOP</v>
          </cell>
          <cell r="C13" t="str">
            <v>Termination vs. Fixed (OP) - TI &amp; Other Op.</v>
          </cell>
          <cell r="K13">
            <v>0</v>
          </cell>
          <cell r="N13">
            <v>0</v>
          </cell>
          <cell r="Q13">
            <v>0</v>
          </cell>
          <cell r="T13">
            <v>0</v>
          </cell>
          <cell r="V13">
            <v>4.099502487562189</v>
          </cell>
          <cell r="W13">
            <v>1648</v>
          </cell>
          <cell r="Y13">
            <v>5.1194029850746272</v>
          </cell>
          <cell r="Z13">
            <v>2058</v>
          </cell>
          <cell r="AB13">
            <v>5.900497512437811</v>
          </cell>
          <cell r="AC13">
            <v>2372</v>
          </cell>
          <cell r="AN13">
            <v>15.119402985074627</v>
          </cell>
          <cell r="AO13">
            <v>6078</v>
          </cell>
        </row>
        <row r="14">
          <cell r="B14" t="str">
            <v>TCC</v>
          </cell>
          <cell r="C14" t="str">
            <v>Termination vs. Call Center</v>
          </cell>
          <cell r="D14">
            <v>0</v>
          </cell>
          <cell r="E14">
            <v>0</v>
          </cell>
          <cell r="G14">
            <v>0</v>
          </cell>
          <cell r="H14">
            <v>0</v>
          </cell>
          <cell r="J14">
            <v>0</v>
          </cell>
          <cell r="K14">
            <v>0</v>
          </cell>
          <cell r="M14">
            <v>5.7005758157389632</v>
          </cell>
          <cell r="N14">
            <v>297</v>
          </cell>
          <cell r="P14">
            <v>5.3253424657534252</v>
          </cell>
          <cell r="Q14">
            <v>311</v>
          </cell>
          <cell r="S14">
            <v>5.7534246575342465</v>
          </cell>
          <cell r="T14">
            <v>336</v>
          </cell>
          <cell r="V14">
            <v>5.9760273972602738</v>
          </cell>
          <cell r="W14">
            <v>349</v>
          </cell>
          <cell r="Y14">
            <v>6.0102739726027394</v>
          </cell>
          <cell r="Z14">
            <v>351</v>
          </cell>
          <cell r="AB14">
            <v>6.1130136986301373</v>
          </cell>
          <cell r="AC14">
            <v>357</v>
          </cell>
          <cell r="AE14">
            <v>6.2328767123287676</v>
          </cell>
          <cell r="AF14">
            <v>364</v>
          </cell>
          <cell r="AN14">
            <v>41.111534719848557</v>
          </cell>
          <cell r="AO14">
            <v>2365</v>
          </cell>
        </row>
        <row r="15">
          <cell r="B15" t="str">
            <v>TO</v>
          </cell>
          <cell r="C15" t="str">
            <v>Termination vs. Fixed - TI Others</v>
          </cell>
          <cell r="D15">
            <v>0</v>
          </cell>
          <cell r="E15">
            <v>0</v>
          </cell>
          <cell r="G15">
            <v>0</v>
          </cell>
          <cell r="H15">
            <v>0</v>
          </cell>
          <cell r="J15">
            <v>0</v>
          </cell>
          <cell r="K15">
            <v>0</v>
          </cell>
          <cell r="M15">
            <v>0</v>
          </cell>
          <cell r="N15">
            <v>0</v>
          </cell>
          <cell r="P15">
            <v>0.7407407407407407</v>
          </cell>
          <cell r="Q15">
            <v>32</v>
          </cell>
          <cell r="S15">
            <v>1.1342592592592591</v>
          </cell>
          <cell r="T15">
            <v>49</v>
          </cell>
          <cell r="V15">
            <v>1.25</v>
          </cell>
          <cell r="W15">
            <v>54</v>
          </cell>
          <cell r="Y15">
            <v>0.8564814814814814</v>
          </cell>
          <cell r="Z15">
            <v>37</v>
          </cell>
          <cell r="AB15">
            <v>1.3888888888888888</v>
          </cell>
          <cell r="AC15">
            <v>60</v>
          </cell>
          <cell r="AE15">
            <v>1.5046296296296295</v>
          </cell>
          <cell r="AF15">
            <v>65</v>
          </cell>
          <cell r="AN15">
            <v>6.875</v>
          </cell>
          <cell r="AO15">
            <v>297</v>
          </cell>
        </row>
        <row r="16">
          <cell r="B16" t="str">
            <v>TRTIM</v>
          </cell>
          <cell r="C16" t="str">
            <v>National Transit vs. TIM - TI</v>
          </cell>
          <cell r="D16">
            <v>0</v>
          </cell>
          <cell r="E16">
            <v>0</v>
          </cell>
          <cell r="G16">
            <v>0</v>
          </cell>
          <cell r="H16">
            <v>0</v>
          </cell>
          <cell r="J16">
            <v>0</v>
          </cell>
          <cell r="K16">
            <v>0</v>
          </cell>
          <cell r="M16">
            <v>0</v>
          </cell>
          <cell r="N16">
            <v>0</v>
          </cell>
          <cell r="P16">
            <v>0.8</v>
          </cell>
          <cell r="Q16">
            <v>2</v>
          </cell>
          <cell r="S16">
            <v>1.2</v>
          </cell>
          <cell r="T16">
            <v>3</v>
          </cell>
          <cell r="V16">
            <v>2</v>
          </cell>
          <cell r="W16">
            <v>5</v>
          </cell>
          <cell r="Y16">
            <v>2.4</v>
          </cell>
          <cell r="Z16">
            <v>6</v>
          </cell>
          <cell r="AB16">
            <v>2.8</v>
          </cell>
          <cell r="AC16">
            <v>7</v>
          </cell>
          <cell r="AE16">
            <v>3.2</v>
          </cell>
          <cell r="AF16">
            <v>8</v>
          </cell>
          <cell r="AN16">
            <v>12.4</v>
          </cell>
          <cell r="AO16">
            <v>31</v>
          </cell>
        </row>
        <row r="17">
          <cell r="B17" t="str">
            <v>TROPI</v>
          </cell>
          <cell r="C17" t="str">
            <v>National Transit vs. OPI - TI</v>
          </cell>
          <cell r="D17">
            <v>0</v>
          </cell>
          <cell r="E17">
            <v>0</v>
          </cell>
          <cell r="G17">
            <v>0</v>
          </cell>
          <cell r="H17">
            <v>0</v>
          </cell>
          <cell r="AN17">
            <v>0</v>
          </cell>
          <cell r="AO17">
            <v>0</v>
          </cell>
        </row>
        <row r="18">
          <cell r="B18" t="str">
            <v>TTIM</v>
          </cell>
          <cell r="C18" t="str">
            <v>Mobile Termination vs. Mobile - TIM</v>
          </cell>
          <cell r="D18">
            <v>0</v>
          </cell>
          <cell r="E18">
            <v>0</v>
          </cell>
          <cell r="G18">
            <v>0</v>
          </cell>
          <cell r="H18">
            <v>0</v>
          </cell>
          <cell r="J18">
            <v>0</v>
          </cell>
          <cell r="K18">
            <v>0</v>
          </cell>
          <cell r="M18">
            <v>7.9006574141709276</v>
          </cell>
          <cell r="N18">
            <v>5408</v>
          </cell>
          <cell r="P18">
            <v>3.59050333846944</v>
          </cell>
          <cell r="Q18">
            <v>2019</v>
          </cell>
          <cell r="S18">
            <v>4.9793579866461215</v>
          </cell>
          <cell r="T18">
            <v>2805</v>
          </cell>
          <cell r="V18">
            <v>6.9208132169149117</v>
          </cell>
          <cell r="W18">
            <v>3902</v>
          </cell>
          <cell r="Y18">
            <v>8.6991593905153231</v>
          </cell>
          <cell r="Z18">
            <v>4897</v>
          </cell>
          <cell r="AB18">
            <v>10.38929635336415</v>
          </cell>
          <cell r="AC18">
            <v>5843</v>
          </cell>
          <cell r="AE18">
            <v>12.550321862694744</v>
          </cell>
          <cell r="AF18">
            <v>7059</v>
          </cell>
          <cell r="AN18">
            <v>55.030109562775621</v>
          </cell>
          <cell r="AO18">
            <v>31933</v>
          </cell>
        </row>
        <row r="19">
          <cell r="B19" t="str">
            <v>TFTIM</v>
          </cell>
          <cell r="C19" t="str">
            <v>Fixed Termination vs. Mobile - TIM</v>
          </cell>
          <cell r="D19">
            <v>0</v>
          </cell>
          <cell r="E19">
            <v>0</v>
          </cell>
          <cell r="G19">
            <v>0</v>
          </cell>
          <cell r="H19">
            <v>0</v>
          </cell>
          <cell r="AN19">
            <v>0</v>
          </cell>
          <cell r="AO19">
            <v>0</v>
          </cell>
        </row>
        <row r="20">
          <cell r="B20" t="str">
            <v>TOPI</v>
          </cell>
          <cell r="C20" t="str">
            <v>Termination vs. Mobile - OPI</v>
          </cell>
          <cell r="D20">
            <v>0</v>
          </cell>
          <cell r="E20">
            <v>0</v>
          </cell>
          <cell r="G20">
            <v>0</v>
          </cell>
          <cell r="H20">
            <v>0</v>
          </cell>
          <cell r="J20">
            <v>0</v>
          </cell>
          <cell r="K20">
            <v>0</v>
          </cell>
          <cell r="M20">
            <v>5</v>
          </cell>
          <cell r="N20">
            <v>2804</v>
          </cell>
          <cell r="P20">
            <v>1.54</v>
          </cell>
          <cell r="Q20">
            <v>847</v>
          </cell>
          <cell r="S20">
            <v>2.1309090909090909</v>
          </cell>
          <cell r="T20">
            <v>1172</v>
          </cell>
          <cell r="V20">
            <v>2.9418181818181819</v>
          </cell>
          <cell r="W20">
            <v>1618</v>
          </cell>
          <cell r="Y20">
            <v>3.6909090909090909</v>
          </cell>
          <cell r="Z20">
            <v>2030</v>
          </cell>
          <cell r="AB20">
            <v>4.38</v>
          </cell>
          <cell r="AC20">
            <v>2409</v>
          </cell>
          <cell r="AE20">
            <v>4.38</v>
          </cell>
          <cell r="AF20">
            <v>2904</v>
          </cell>
          <cell r="AN20">
            <v>24.063636363636363</v>
          </cell>
          <cell r="AO20">
            <v>13784</v>
          </cell>
        </row>
        <row r="21">
          <cell r="B21" t="str">
            <v>TITZTI</v>
          </cell>
          <cell r="C21" t="str">
            <v>Termination vs. International - TI</v>
          </cell>
          <cell r="D21">
            <v>0</v>
          </cell>
          <cell r="E21">
            <v>0</v>
          </cell>
          <cell r="G21">
            <v>0</v>
          </cell>
          <cell r="H21">
            <v>0</v>
          </cell>
          <cell r="J21">
            <v>0</v>
          </cell>
          <cell r="K21">
            <v>0</v>
          </cell>
          <cell r="M21">
            <v>2.3006430868167205</v>
          </cell>
          <cell r="N21">
            <v>1431</v>
          </cell>
          <cell r="P21">
            <v>1.4824639635233361</v>
          </cell>
          <cell r="Q21">
            <v>663</v>
          </cell>
          <cell r="S21">
            <v>2.0823296481239364</v>
          </cell>
          <cell r="T21">
            <v>930</v>
          </cell>
          <cell r="V21">
            <v>2.8915678419131501</v>
          </cell>
          <cell r="W21">
            <v>1291</v>
          </cell>
          <cell r="Y21">
            <v>3.6038591566451541</v>
          </cell>
          <cell r="Z21">
            <v>1610</v>
          </cell>
          <cell r="AB21">
            <v>4.2716061753050818</v>
          </cell>
          <cell r="AC21">
            <v>1903</v>
          </cell>
          <cell r="AE21">
            <v>5.1644542101642532</v>
          </cell>
          <cell r="AF21">
            <v>2307</v>
          </cell>
          <cell r="AN21">
            <v>21.796924082491635</v>
          </cell>
          <cell r="AO21">
            <v>10135</v>
          </cell>
        </row>
        <row r="22">
          <cell r="B22" t="str">
            <v>TITZGO</v>
          </cell>
          <cell r="C22" t="str">
            <v>Termination vs. International - GO</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v>
          </cell>
          <cell r="Z22">
            <v>0</v>
          </cell>
          <cell r="AB22">
            <v>0</v>
          </cell>
          <cell r="AC22">
            <v>0</v>
          </cell>
          <cell r="AE22">
            <v>0</v>
          </cell>
          <cell r="AF22">
            <v>0</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v>
          </cell>
          <cell r="W23">
            <v>0</v>
          </cell>
          <cell r="Y23">
            <v>0</v>
          </cell>
          <cell r="Z23">
            <v>0</v>
          </cell>
          <cell r="AB23">
            <v>0</v>
          </cell>
          <cell r="AC23">
            <v>0</v>
          </cell>
          <cell r="AE23">
            <v>0</v>
          </cell>
          <cell r="AF23">
            <v>0</v>
          </cell>
          <cell r="AN23">
            <v>0</v>
          </cell>
          <cell r="AO23">
            <v>0</v>
          </cell>
        </row>
        <row r="24">
          <cell r="B24" t="str">
            <v>TITZB</v>
          </cell>
          <cell r="C24" t="str">
            <v>Termination vs. International - Belgacom</v>
          </cell>
          <cell r="D24">
            <v>0</v>
          </cell>
          <cell r="E24">
            <v>0</v>
          </cell>
          <cell r="G24">
            <v>0</v>
          </cell>
          <cell r="H24">
            <v>0</v>
          </cell>
          <cell r="J24">
            <v>0</v>
          </cell>
          <cell r="K24">
            <v>0</v>
          </cell>
          <cell r="M24">
            <v>0</v>
          </cell>
          <cell r="N24">
            <v>0</v>
          </cell>
          <cell r="P24">
            <v>0</v>
          </cell>
          <cell r="Q24">
            <v>0</v>
          </cell>
          <cell r="S24">
            <v>0</v>
          </cell>
          <cell r="T24">
            <v>0</v>
          </cell>
          <cell r="V24">
            <v>0</v>
          </cell>
          <cell r="W24">
            <v>0</v>
          </cell>
          <cell r="Y24">
            <v>0</v>
          </cell>
          <cell r="Z24">
            <v>0</v>
          </cell>
          <cell r="AB24">
            <v>0</v>
          </cell>
          <cell r="AC24">
            <v>0</v>
          </cell>
          <cell r="AE24">
            <v>0</v>
          </cell>
          <cell r="AF24">
            <v>0</v>
          </cell>
          <cell r="AH24">
            <v>0</v>
          </cell>
          <cell r="AI24">
            <v>0</v>
          </cell>
          <cell r="AK24">
            <v>0</v>
          </cell>
          <cell r="AL24">
            <v>0</v>
          </cell>
          <cell r="AN24">
            <v>0</v>
          </cell>
          <cell r="AO24">
            <v>0</v>
          </cell>
        </row>
        <row r="25">
          <cell r="C25" t="e">
            <v>#N/A</v>
          </cell>
          <cell r="AN25">
            <v>0</v>
          </cell>
          <cell r="AO25">
            <v>0</v>
          </cell>
        </row>
        <row r="26">
          <cell r="C26" t="e">
            <v>#N/A</v>
          </cell>
          <cell r="AN26">
            <v>0</v>
          </cell>
          <cell r="AO26">
            <v>0</v>
          </cell>
        </row>
      </sheetData>
      <sheetData sheetId="4" refreshError="1"/>
      <sheetData sheetId="5" refreshError="1"/>
      <sheetData sheetId="6" refreshError="1">
        <row r="10">
          <cell r="B10" t="str">
            <v>RTIMO</v>
          </cell>
          <cell r="C10" t="str">
            <v>National Roaming TIM - Outgoing</v>
          </cell>
          <cell r="D10">
            <v>0</v>
          </cell>
          <cell r="E10">
            <v>0</v>
          </cell>
          <cell r="G10">
            <v>0</v>
          </cell>
          <cell r="H10">
            <v>0</v>
          </cell>
          <cell r="J10">
            <v>2.5075176302842523</v>
          </cell>
          <cell r="K10">
            <v>877.63117059948831</v>
          </cell>
          <cell r="M10">
            <v>10.043832480556615</v>
          </cell>
          <cell r="N10">
            <v>3515.3413681948155</v>
          </cell>
          <cell r="P10">
            <v>15.340231061277136</v>
          </cell>
          <cell r="Q10">
            <v>5369.0808714469977</v>
          </cell>
          <cell r="S10">
            <v>23.247192251879962</v>
          </cell>
          <cell r="T10">
            <v>8136.5172881579874</v>
          </cell>
          <cell r="V10">
            <v>35.997390781331433</v>
          </cell>
          <cell r="W10">
            <v>12599.086773466002</v>
          </cell>
          <cell r="Y10">
            <v>44.026581229753859</v>
          </cell>
          <cell r="Z10">
            <v>15409.303430413851</v>
          </cell>
          <cell r="AB10">
            <v>50.231443996939355</v>
          </cell>
          <cell r="AC10">
            <v>17581.005398928774</v>
          </cell>
          <cell r="AE10">
            <v>56.268658134666985</v>
          </cell>
          <cell r="AF10">
            <v>19694.030347133445</v>
          </cell>
          <cell r="AN10">
            <v>237.66284756668961</v>
          </cell>
          <cell r="AO10">
            <v>83181.996648341359</v>
          </cell>
        </row>
        <row r="11">
          <cell r="B11" t="str">
            <v>RTIMI</v>
          </cell>
          <cell r="C11" t="str">
            <v>National Roaming TIM - Incoming</v>
          </cell>
          <cell r="D11">
            <v>0</v>
          </cell>
          <cell r="E11">
            <v>0</v>
          </cell>
          <cell r="G11">
            <v>0</v>
          </cell>
          <cell r="H11">
            <v>0</v>
          </cell>
          <cell r="J11">
            <v>1.1370411725728906</v>
          </cell>
          <cell r="K11">
            <v>397.96441040051172</v>
          </cell>
          <cell r="M11">
            <v>4.5544050908719544</v>
          </cell>
          <cell r="N11">
            <v>1594.0417818051842</v>
          </cell>
          <cell r="P11">
            <v>6.9560724530085771</v>
          </cell>
          <cell r="Q11">
            <v>2434.6253585530021</v>
          </cell>
          <cell r="S11">
            <v>10.54150703383432</v>
          </cell>
          <cell r="T11">
            <v>3689.5274618420121</v>
          </cell>
          <cell r="V11">
            <v>21.251931775811425</v>
          </cell>
          <cell r="W11">
            <v>7438.1761215339984</v>
          </cell>
          <cell r="Y11">
            <v>25.992158884531854</v>
          </cell>
          <cell r="Z11">
            <v>9097.2556095861491</v>
          </cell>
          <cell r="AB11">
            <v>23.36677314591779</v>
          </cell>
          <cell r="AC11">
            <v>8178.3706010712267</v>
          </cell>
          <cell r="AE11">
            <v>26.17517764247587</v>
          </cell>
          <cell r="AF11">
            <v>9161.3121748665544</v>
          </cell>
          <cell r="AN11">
            <v>119.97506719902468</v>
          </cell>
          <cell r="AO11">
            <v>41991.273519658644</v>
          </cell>
        </row>
        <row r="12">
          <cell r="B12" t="str">
            <v>ROPIO</v>
          </cell>
          <cell r="C12" t="str">
            <v>National Roaming OPI - Outgoing</v>
          </cell>
          <cell r="D12">
            <v>0</v>
          </cell>
          <cell r="E12">
            <v>0</v>
          </cell>
          <cell r="G12">
            <v>0</v>
          </cell>
          <cell r="H12">
            <v>0</v>
          </cell>
          <cell r="J12">
            <v>0</v>
          </cell>
          <cell r="K12">
            <v>0</v>
          </cell>
          <cell r="M12">
            <v>0</v>
          </cell>
          <cell r="N12">
            <v>0</v>
          </cell>
          <cell r="P12">
            <v>0</v>
          </cell>
          <cell r="Q12">
            <v>0</v>
          </cell>
          <cell r="S12">
            <v>0</v>
          </cell>
          <cell r="T12">
            <v>0</v>
          </cell>
          <cell r="V12">
            <v>2.6751183813345651</v>
          </cell>
          <cell r="W12">
            <v>1075.3975892964952</v>
          </cell>
          <cell r="Y12">
            <v>16.524730468818408</v>
          </cell>
          <cell r="Z12">
            <v>6642.9416484650001</v>
          </cell>
          <cell r="AB12">
            <v>9.6687161194029869</v>
          </cell>
          <cell r="AC12">
            <v>3886.8238800000008</v>
          </cell>
          <cell r="AE12">
            <v>16.002042536318406</v>
          </cell>
          <cell r="AF12">
            <v>6432.8210995999998</v>
          </cell>
          <cell r="AN12">
            <v>44.870607505874368</v>
          </cell>
          <cell r="AO12">
            <v>18037.984217361496</v>
          </cell>
        </row>
        <row r="13">
          <cell r="B13" t="str">
            <v>ROPII</v>
          </cell>
          <cell r="C13" t="str">
            <v>National Roaming OPI - Incoming</v>
          </cell>
          <cell r="D13">
            <v>0</v>
          </cell>
          <cell r="E13">
            <v>0</v>
          </cell>
          <cell r="G13">
            <v>0</v>
          </cell>
          <cell r="H13">
            <v>0</v>
          </cell>
          <cell r="J13">
            <v>0</v>
          </cell>
          <cell r="K13">
            <v>0</v>
          </cell>
          <cell r="M13">
            <v>0</v>
          </cell>
          <cell r="N13">
            <v>0</v>
          </cell>
          <cell r="P13">
            <v>0</v>
          </cell>
          <cell r="Q13">
            <v>0</v>
          </cell>
          <cell r="S13">
            <v>0</v>
          </cell>
          <cell r="T13">
            <v>0</v>
          </cell>
          <cell r="V13">
            <v>1.6642357191878219</v>
          </cell>
          <cell r="W13">
            <v>669.02275911350443</v>
          </cell>
          <cell r="Y13">
            <v>4.525881593370646</v>
          </cell>
          <cell r="Z13">
            <v>1819.4044005349997</v>
          </cell>
          <cell r="AB13">
            <v>2.6481197014925364</v>
          </cell>
          <cell r="AC13">
            <v>1064.5441199999996</v>
          </cell>
          <cell r="AE13">
            <v>4.3827250258706467</v>
          </cell>
          <cell r="AF13">
            <v>1761.8554604000001</v>
          </cell>
          <cell r="AN13">
            <v>13.22096203992165</v>
          </cell>
          <cell r="AO13">
            <v>5314.8267400485038</v>
          </cell>
        </row>
        <row r="14">
          <cell r="B14" t="str">
            <v>RITC</v>
          </cell>
          <cell r="C14" t="str">
            <v>National Roaming - Interconnection</v>
          </cell>
          <cell r="D14">
            <v>0</v>
          </cell>
          <cell r="E14">
            <v>0</v>
          </cell>
          <cell r="G14">
            <v>0</v>
          </cell>
          <cell r="H14">
            <v>0</v>
          </cell>
          <cell r="J14">
            <v>0</v>
          </cell>
          <cell r="K14">
            <v>0</v>
          </cell>
          <cell r="M14">
            <v>3.7604379562043793</v>
          </cell>
          <cell r="N14">
            <v>515.17999999999995</v>
          </cell>
          <cell r="P14">
            <v>3.7148321167883211</v>
          </cell>
          <cell r="Q14">
            <v>508.93200000000002</v>
          </cell>
          <cell r="S14">
            <v>4.809517649635036</v>
          </cell>
          <cell r="T14">
            <v>658.90391799999998</v>
          </cell>
          <cell r="V14">
            <v>6.4170583941605832</v>
          </cell>
          <cell r="W14">
            <v>879.13699999999994</v>
          </cell>
          <cell r="Y14">
            <v>5.4097206483439004</v>
          </cell>
          <cell r="Z14">
            <v>105.88867</v>
          </cell>
          <cell r="AB14">
            <v>8.633801264186225</v>
          </cell>
          <cell r="AC14">
            <v>1182.8307731935129</v>
          </cell>
          <cell r="AE14">
            <v>10.333482840081457</v>
          </cell>
          <cell r="AF14">
            <v>1415.6871490911597</v>
          </cell>
          <cell r="AN14">
            <v>43.078850869399901</v>
          </cell>
          <cell r="AO14">
            <v>5266.5595102846719</v>
          </cell>
        </row>
        <row r="15">
          <cell r="B15" t="str">
            <v>TO</v>
          </cell>
          <cell r="C15" t="e">
            <v>#N/A</v>
          </cell>
          <cell r="D15">
            <v>0</v>
          </cell>
          <cell r="E15">
            <v>0</v>
          </cell>
          <cell r="G15">
            <v>0</v>
          </cell>
          <cell r="H15">
            <v>0</v>
          </cell>
          <cell r="J15">
            <v>0</v>
          </cell>
          <cell r="K15">
            <v>0</v>
          </cell>
          <cell r="M15">
            <v>0</v>
          </cell>
          <cell r="N15">
            <v>0</v>
          </cell>
          <cell r="P15">
            <v>0</v>
          </cell>
          <cell r="Q15">
            <v>0</v>
          </cell>
          <cell r="S15">
            <v>0</v>
          </cell>
          <cell r="T15">
            <v>0</v>
          </cell>
          <cell r="V15">
            <v>0</v>
          </cell>
          <cell r="W15">
            <v>0</v>
          </cell>
          <cell r="Y15">
            <v>3.3926126693915801</v>
          </cell>
          <cell r="Z15">
            <v>145.97777199999999</v>
          </cell>
          <cell r="AB15">
            <v>4.0962264312045109</v>
          </cell>
          <cell r="AC15">
            <v>235.76555124746778</v>
          </cell>
          <cell r="AE15">
            <v>3.9880961046031262</v>
          </cell>
          <cell r="AF15">
            <v>229.54191920810132</v>
          </cell>
          <cell r="AN15">
            <v>0</v>
          </cell>
          <cell r="AO15">
            <v>0</v>
          </cell>
        </row>
        <row r="16">
          <cell r="B16" t="str">
            <v>TRTIM</v>
          </cell>
          <cell r="C16" t="e">
            <v>#N/A</v>
          </cell>
          <cell r="D16">
            <v>0</v>
          </cell>
          <cell r="E16">
            <v>0</v>
          </cell>
          <cell r="G16">
            <v>0</v>
          </cell>
          <cell r="H16">
            <v>0</v>
          </cell>
          <cell r="J16">
            <v>0</v>
          </cell>
          <cell r="K16">
            <v>0</v>
          </cell>
          <cell r="M16">
            <v>0</v>
          </cell>
          <cell r="N16">
            <v>0</v>
          </cell>
          <cell r="P16">
            <v>0</v>
          </cell>
          <cell r="Q16">
            <v>0</v>
          </cell>
          <cell r="S16">
            <v>0</v>
          </cell>
          <cell r="T16">
            <v>0</v>
          </cell>
          <cell r="V16">
            <v>0</v>
          </cell>
          <cell r="W16">
            <v>0</v>
          </cell>
          <cell r="Y16">
            <v>2.63942E-3</v>
          </cell>
          <cell r="Z16">
            <v>1.9167670000000001</v>
          </cell>
          <cell r="AB16">
            <v>3.18682473380869E-3</v>
          </cell>
          <cell r="AC16">
            <v>1.94158065414748</v>
          </cell>
          <cell r="AE16">
            <v>3.1027003805593079E-3</v>
          </cell>
          <cell r="AF16">
            <v>1.8903276890631837</v>
          </cell>
          <cell r="AN16">
            <v>0</v>
          </cell>
          <cell r="AO16">
            <v>0</v>
          </cell>
        </row>
        <row r="17">
          <cell r="B17" t="str">
            <v>TROPI</v>
          </cell>
          <cell r="C17" t="e">
            <v>#N/A</v>
          </cell>
          <cell r="D17">
            <v>0</v>
          </cell>
          <cell r="E17">
            <v>0</v>
          </cell>
          <cell r="G17">
            <v>0</v>
          </cell>
          <cell r="H17">
            <v>0</v>
          </cell>
          <cell r="J17">
            <v>0</v>
          </cell>
          <cell r="K17">
            <v>0</v>
          </cell>
          <cell r="M17">
            <v>0</v>
          </cell>
          <cell r="N17">
            <v>0</v>
          </cell>
          <cell r="P17">
            <v>0</v>
          </cell>
          <cell r="Q17">
            <v>0</v>
          </cell>
          <cell r="S17">
            <v>0</v>
          </cell>
          <cell r="T17">
            <v>0</v>
          </cell>
          <cell r="V17">
            <v>0</v>
          </cell>
          <cell r="W17">
            <v>0</v>
          </cell>
          <cell r="Y17">
            <v>0</v>
          </cell>
          <cell r="Z17">
            <v>0</v>
          </cell>
          <cell r="AB17">
            <v>0</v>
          </cell>
          <cell r="AE17">
            <v>0</v>
          </cell>
          <cell r="AN17">
            <v>0</v>
          </cell>
          <cell r="AO17">
            <v>0</v>
          </cell>
        </row>
        <row r="18">
          <cell r="B18" t="str">
            <v>TTIM</v>
          </cell>
          <cell r="C18" t="e">
            <v>#N/A</v>
          </cell>
          <cell r="D18">
            <v>0</v>
          </cell>
          <cell r="E18">
            <v>0</v>
          </cell>
          <cell r="G18">
            <v>0</v>
          </cell>
          <cell r="H18">
            <v>0</v>
          </cell>
          <cell r="J18">
            <v>0</v>
          </cell>
          <cell r="K18">
            <v>0</v>
          </cell>
          <cell r="M18">
            <v>0</v>
          </cell>
          <cell r="N18">
            <v>0</v>
          </cell>
          <cell r="P18">
            <v>0</v>
          </cell>
          <cell r="Q18">
            <v>0</v>
          </cell>
          <cell r="S18">
            <v>0</v>
          </cell>
          <cell r="T18">
            <v>0</v>
          </cell>
          <cell r="V18">
            <v>0</v>
          </cell>
          <cell r="W18">
            <v>0</v>
          </cell>
          <cell r="Y18">
            <v>6.3205</v>
          </cell>
          <cell r="Z18">
            <v>3002.2</v>
          </cell>
          <cell r="AB18">
            <v>8.4086453500000005</v>
          </cell>
          <cell r="AC18">
            <v>4034.0463556624995</v>
          </cell>
          <cell r="AE18">
            <v>8.1866777456106714</v>
          </cell>
          <cell r="AF18">
            <v>3927.5574304800498</v>
          </cell>
          <cell r="AN18">
            <v>0</v>
          </cell>
          <cell r="AO18">
            <v>0</v>
          </cell>
        </row>
        <row r="19">
          <cell r="B19" t="str">
            <v>TFTIM</v>
          </cell>
          <cell r="C19" t="e">
            <v>#N/A</v>
          </cell>
          <cell r="D19">
            <v>0</v>
          </cell>
          <cell r="E19">
            <v>0</v>
          </cell>
          <cell r="G19">
            <v>0</v>
          </cell>
          <cell r="H19">
            <v>0</v>
          </cell>
          <cell r="J19">
            <v>0</v>
          </cell>
          <cell r="K19">
            <v>0</v>
          </cell>
          <cell r="M19">
            <v>0</v>
          </cell>
          <cell r="N19">
            <v>0</v>
          </cell>
          <cell r="P19">
            <v>0</v>
          </cell>
          <cell r="Q19">
            <v>0</v>
          </cell>
          <cell r="S19">
            <v>0</v>
          </cell>
          <cell r="T19">
            <v>0</v>
          </cell>
          <cell r="V19">
            <v>0</v>
          </cell>
          <cell r="W19">
            <v>0</v>
          </cell>
          <cell r="Y19">
            <v>5.5133000000000001</v>
          </cell>
          <cell r="Z19">
            <v>2645.2860000000001</v>
          </cell>
          <cell r="AB19">
            <v>11.973075706943357</v>
          </cell>
          <cell r="AC19">
            <v>5744.0830704060754</v>
          </cell>
          <cell r="AE19">
            <v>11.657015887409848</v>
          </cell>
          <cell r="AF19">
            <v>5592.4533719848741</v>
          </cell>
          <cell r="AN19">
            <v>0</v>
          </cell>
          <cell r="AO19">
            <v>0</v>
          </cell>
        </row>
        <row r="20">
          <cell r="B20" t="str">
            <v>TOPI</v>
          </cell>
          <cell r="C20" t="e">
            <v>#N/A</v>
          </cell>
          <cell r="D20">
            <v>0</v>
          </cell>
          <cell r="E20">
            <v>0</v>
          </cell>
          <cell r="G20">
            <v>0</v>
          </cell>
          <cell r="H20">
            <v>0</v>
          </cell>
          <cell r="J20">
            <v>0</v>
          </cell>
          <cell r="K20">
            <v>0</v>
          </cell>
          <cell r="M20">
            <v>0</v>
          </cell>
          <cell r="N20">
            <v>0</v>
          </cell>
          <cell r="P20">
            <v>0</v>
          </cell>
          <cell r="Q20">
            <v>0</v>
          </cell>
          <cell r="S20">
            <v>0</v>
          </cell>
          <cell r="T20">
            <v>0</v>
          </cell>
          <cell r="V20">
            <v>0</v>
          </cell>
          <cell r="W20">
            <v>0</v>
          </cell>
          <cell r="Y20">
            <v>12.92333797</v>
          </cell>
          <cell r="Z20">
            <v>7109.9520000000002</v>
          </cell>
          <cell r="AB20">
            <v>17.417495129999999</v>
          </cell>
          <cell r="AC20">
            <v>9579.6223215000009</v>
          </cell>
          <cell r="AE20">
            <v>16.95771599703075</v>
          </cell>
          <cell r="AF20">
            <v>9326.7437983669133</v>
          </cell>
          <cell r="AN20">
            <v>0</v>
          </cell>
          <cell r="AO20">
            <v>0</v>
          </cell>
        </row>
        <row r="21">
          <cell r="B21" t="str">
            <v>TITZTI</v>
          </cell>
          <cell r="C21" t="e">
            <v>#N/A</v>
          </cell>
          <cell r="D21">
            <v>0</v>
          </cell>
          <cell r="E21">
            <v>0</v>
          </cell>
          <cell r="G21">
            <v>0</v>
          </cell>
          <cell r="H21">
            <v>0</v>
          </cell>
          <cell r="J21">
            <v>0</v>
          </cell>
          <cell r="K21">
            <v>0</v>
          </cell>
          <cell r="M21">
            <v>0</v>
          </cell>
          <cell r="N21">
            <v>0</v>
          </cell>
          <cell r="P21">
            <v>0</v>
          </cell>
          <cell r="Q21">
            <v>0</v>
          </cell>
          <cell r="S21">
            <v>0</v>
          </cell>
          <cell r="T21">
            <v>0</v>
          </cell>
          <cell r="V21">
            <v>0</v>
          </cell>
          <cell r="W21">
            <v>0</v>
          </cell>
          <cell r="Y21">
            <v>1.0757570000000001</v>
          </cell>
          <cell r="Z21">
            <v>577.79938000000004</v>
          </cell>
          <cell r="AB21">
            <v>1.2988645290131298</v>
          </cell>
          <cell r="AC21">
            <v>697.63256903536615</v>
          </cell>
          <cell r="AE21">
            <v>1.2645776925572054</v>
          </cell>
          <cell r="AF21">
            <v>679.21678104012699</v>
          </cell>
          <cell r="AN21">
            <v>0</v>
          </cell>
          <cell r="AO21">
            <v>0</v>
          </cell>
        </row>
        <row r="22">
          <cell r="B22" t="str">
            <v>TITZGO</v>
          </cell>
          <cell r="C22" t="e">
            <v>#N/A</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0.12446067</v>
          </cell>
          <cell r="Z22">
            <v>57.280578551532351</v>
          </cell>
          <cell r="AB22">
            <v>0.15027329547491541</v>
          </cell>
          <cell r="AC22">
            <v>69.160332381695554</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0.18596699999999999</v>
          </cell>
          <cell r="W23">
            <v>24.792817730428595</v>
          </cell>
          <cell r="Y23">
            <v>0.26528320003761702</v>
          </cell>
          <cell r="Z23">
            <v>35.367124411736853</v>
          </cell>
          <cell r="AB23">
            <v>118.16719999999999</v>
          </cell>
          <cell r="AC23">
            <v>42.702118965156025</v>
          </cell>
          <cell r="AE23">
            <v>97.329400000000007</v>
          </cell>
          <cell r="AF23">
            <v>41.574887805496786</v>
          </cell>
          <cell r="AN23">
            <v>1.0833986830590769</v>
          </cell>
          <cell r="AO23">
            <v>144.43694891281825</v>
          </cell>
        </row>
        <row r="24">
          <cell r="B24" t="str">
            <v>TITZB</v>
          </cell>
          <cell r="C24" t="str">
            <v>Totale</v>
          </cell>
          <cell r="D24">
            <v>0</v>
          </cell>
          <cell r="E24">
            <v>0</v>
          </cell>
          <cell r="G24">
            <v>0</v>
          </cell>
          <cell r="H24">
            <v>0</v>
          </cell>
          <cell r="J24">
            <v>3.644558802857143</v>
          </cell>
          <cell r="K24">
            <v>1275.595581</v>
          </cell>
          <cell r="M24">
            <v>18.358675527632947</v>
          </cell>
          <cell r="N24">
            <v>5624.56315</v>
          </cell>
          <cell r="P24">
            <v>26.011135631074033</v>
          </cell>
          <cell r="Q24">
            <v>8312.6382300000005</v>
          </cell>
          <cell r="S24">
            <v>38.598216935349313</v>
          </cell>
          <cell r="T24">
            <v>12484.948667999999</v>
          </cell>
          <cell r="V24">
            <v>68.005735051825823</v>
          </cell>
          <cell r="W24">
            <v>22660.820243409999</v>
          </cell>
          <cell r="Y24">
            <v>96.479072824818672</v>
          </cell>
          <cell r="Z24">
            <v>33074.793759</v>
          </cell>
          <cell r="AB24">
            <v>94.548854227938904</v>
          </cell>
          <cell r="AC24">
            <v>31893.574773193512</v>
          </cell>
          <cell r="AE24">
            <v>113.16208617941336</v>
          </cell>
          <cell r="AF24">
            <v>38465.706231091157</v>
          </cell>
          <cell r="AH24">
            <v>0</v>
          </cell>
          <cell r="AI24">
            <v>0</v>
          </cell>
          <cell r="AK24">
            <v>0</v>
          </cell>
          <cell r="AL24">
            <v>0</v>
          </cell>
          <cell r="AN24">
            <v>458.80833518091021</v>
          </cell>
          <cell r="AO24">
            <v>153792.6406356947</v>
          </cell>
        </row>
        <row r="25">
          <cell r="B25">
            <v>0</v>
          </cell>
          <cell r="C25" t="e">
            <v>#N/A</v>
          </cell>
          <cell r="D25">
            <v>0</v>
          </cell>
          <cell r="E25">
            <v>0</v>
          </cell>
          <cell r="G25">
            <v>0</v>
          </cell>
          <cell r="H25">
            <v>0</v>
          </cell>
          <cell r="J25">
            <v>0</v>
          </cell>
          <cell r="K25">
            <v>0</v>
          </cell>
          <cell r="M25">
            <v>0</v>
          </cell>
          <cell r="N25">
            <v>0</v>
          </cell>
          <cell r="P25">
            <v>0</v>
          </cell>
          <cell r="Q25">
            <v>0</v>
          </cell>
          <cell r="S25">
            <v>0</v>
          </cell>
          <cell r="T25">
            <v>0</v>
          </cell>
          <cell r="V25">
            <v>0</v>
          </cell>
          <cell r="W25">
            <v>0</v>
          </cell>
          <cell r="Y25">
            <v>0</v>
          </cell>
          <cell r="Z25">
            <v>0</v>
          </cell>
          <cell r="AB25">
            <v>85.915052963752672</v>
          </cell>
          <cell r="AC25">
            <v>73.733420024443248</v>
          </cell>
          <cell r="AE25">
            <v>102.82860333933191</v>
          </cell>
          <cell r="AF25">
            <v>90.767075156187516</v>
          </cell>
          <cell r="AH25">
            <v>72.7</v>
          </cell>
          <cell r="AI25">
            <v>141.44237048051156</v>
          </cell>
          <cell r="AN25">
            <v>0</v>
          </cell>
          <cell r="AO25">
            <v>0</v>
          </cell>
        </row>
        <row r="26">
          <cell r="B26">
            <v>0</v>
          </cell>
          <cell r="C26" t="e">
            <v>#N/A</v>
          </cell>
          <cell r="D26">
            <v>0</v>
          </cell>
          <cell r="E26">
            <v>0</v>
          </cell>
          <cell r="G26">
            <v>0</v>
          </cell>
          <cell r="H26">
            <v>0</v>
          </cell>
          <cell r="J26">
            <v>0</v>
          </cell>
          <cell r="K26">
            <v>0</v>
          </cell>
          <cell r="M26">
            <v>0</v>
          </cell>
          <cell r="N26">
            <v>0</v>
          </cell>
          <cell r="P26">
            <v>0</v>
          </cell>
          <cell r="Q26">
            <v>0</v>
          </cell>
          <cell r="S26">
            <v>0</v>
          </cell>
          <cell r="T26">
            <v>0</v>
          </cell>
          <cell r="V26">
            <v>0</v>
          </cell>
          <cell r="W26">
            <v>0</v>
          </cell>
          <cell r="Y26">
            <v>0</v>
          </cell>
          <cell r="Z26">
            <v>0</v>
          </cell>
          <cell r="AB26">
            <v>116.52118257266666</v>
          </cell>
          <cell r="AC26">
            <v>26.266579975556752</v>
          </cell>
          <cell r="AE26">
            <v>113.28843984714668</v>
          </cell>
          <cell r="AF26">
            <v>9.2329248438124836</v>
          </cell>
          <cell r="AH26">
            <v>27.3</v>
          </cell>
          <cell r="AI26">
            <v>91.8456951172153</v>
          </cell>
          <cell r="AK26">
            <v>88.530695117215302</v>
          </cell>
          <cell r="AL26">
            <v>67.134</v>
          </cell>
          <cell r="AN26">
            <v>0</v>
          </cell>
          <cell r="AO26">
            <v>0</v>
          </cell>
        </row>
        <row r="70">
          <cell r="C70" t="str">
            <v>Traffic (Mn. min.)</v>
          </cell>
          <cell r="AB70">
            <v>54</v>
          </cell>
          <cell r="AE70">
            <v>54</v>
          </cell>
        </row>
        <row r="71">
          <cell r="C71" t="str">
            <v>Total Minutes</v>
          </cell>
          <cell r="G71">
            <v>4.6751399199999994</v>
          </cell>
          <cell r="J71">
            <v>15.346352583333333</v>
          </cell>
          <cell r="M71">
            <v>26.100647913333333</v>
          </cell>
          <cell r="P71">
            <v>37.025891899999998</v>
          </cell>
          <cell r="S71">
            <v>51.280160019999997</v>
          </cell>
          <cell r="V71">
            <v>81.431726116666667</v>
          </cell>
          <cell r="Y71">
            <v>86.949391836666663</v>
          </cell>
          <cell r="AB71">
            <v>122.88743395</v>
          </cell>
          <cell r="AE71">
            <v>122.05745214533333</v>
          </cell>
          <cell r="AH71">
            <v>0</v>
          </cell>
          <cell r="AK71">
            <v>0</v>
          </cell>
          <cell r="AN71">
            <v>0</v>
          </cell>
        </row>
        <row r="72">
          <cell r="B72" t="str">
            <v>q130</v>
          </cell>
          <cell r="C72" t="str">
            <v>- Billed Minutes (including Noi Wind)</v>
          </cell>
          <cell r="D72">
            <v>2.3620000000000001</v>
          </cell>
          <cell r="G72">
            <v>3.8969999999999998</v>
          </cell>
          <cell r="J72">
            <v>13.009561</v>
          </cell>
          <cell r="M72">
            <v>22.155073999999999</v>
          </cell>
          <cell r="P72">
            <v>33.695324999999997</v>
          </cell>
          <cell r="S72">
            <v>48.559291000000002</v>
          </cell>
          <cell r="V72">
            <v>79.886005000000011</v>
          </cell>
          <cell r="Y72">
            <v>85.461334999999991</v>
          </cell>
          <cell r="AB72">
            <v>119.548078</v>
          </cell>
          <cell r="AE72">
            <v>118.94288</v>
          </cell>
          <cell r="AH72">
            <v>0</v>
          </cell>
          <cell r="AK72">
            <v>0</v>
          </cell>
          <cell r="AN72">
            <v>0</v>
          </cell>
        </row>
        <row r="73">
          <cell r="B73" t="str">
            <v>q140</v>
          </cell>
          <cell r="C73" t="str">
            <v>- Direct</v>
          </cell>
          <cell r="D73">
            <v>0.86299999999999999</v>
          </cell>
          <cell r="G73">
            <v>0.97699999999999998</v>
          </cell>
          <cell r="J73">
            <v>1.9450000000000001</v>
          </cell>
          <cell r="M73">
            <v>1.5640000000000001</v>
          </cell>
          <cell r="P73">
            <v>1.8009999999999999</v>
          </cell>
          <cell r="S73">
            <v>1.958</v>
          </cell>
          <cell r="V73">
            <v>1.756</v>
          </cell>
          <cell r="Y73">
            <v>0.93500000000000005</v>
          </cell>
          <cell r="AB73">
            <v>2.0880000000000001</v>
          </cell>
          <cell r="AE73">
            <v>2.2629999999999999</v>
          </cell>
          <cell r="AH73">
            <v>0</v>
          </cell>
          <cell r="AK73">
            <v>0</v>
          </cell>
          <cell r="AN73">
            <v>0</v>
          </cell>
        </row>
        <row r="74">
          <cell r="B74" t="str">
            <v>q150</v>
          </cell>
          <cell r="C74" t="str">
            <v>- 1088 (cons. + corp.)</v>
          </cell>
          <cell r="D74">
            <v>1.4990000000000001</v>
          </cell>
          <cell r="G74">
            <v>2.92</v>
          </cell>
          <cell r="J74">
            <v>7.7320000000000002</v>
          </cell>
          <cell r="M74">
            <v>11.123999999999999</v>
          </cell>
          <cell r="P74">
            <v>17.629000000000001</v>
          </cell>
          <cell r="S74">
            <v>25.436</v>
          </cell>
          <cell r="V74">
            <v>33.867000000000004</v>
          </cell>
          <cell r="Y74">
            <v>23.663</v>
          </cell>
          <cell r="AB74">
            <v>45.135999999999996</v>
          </cell>
          <cell r="AE74">
            <v>46.230000000000004</v>
          </cell>
          <cell r="AH74">
            <v>0</v>
          </cell>
          <cell r="AK74">
            <v>0</v>
          </cell>
          <cell r="AN74">
            <v>0</v>
          </cell>
        </row>
        <row r="75">
          <cell r="B75" t="str">
            <v>q160</v>
          </cell>
          <cell r="C75" t="str">
            <v>- Mobile (cons.+corp.) - outgoing</v>
          </cell>
          <cell r="D75">
            <v>0</v>
          </cell>
          <cell r="G75">
            <v>0</v>
          </cell>
          <cell r="J75">
            <v>3.3325610000000001</v>
          </cell>
          <cell r="M75">
            <v>9.4670740000000002</v>
          </cell>
          <cell r="P75">
            <v>14.265324999999999</v>
          </cell>
          <cell r="S75">
            <v>21.165291</v>
          </cell>
          <cell r="V75">
            <v>44.263005</v>
          </cell>
          <cell r="Y75">
            <v>60.863334999999999</v>
          </cell>
          <cell r="AB75">
            <v>72.324078</v>
          </cell>
          <cell r="AE75">
            <v>70.449880000000007</v>
          </cell>
          <cell r="AH75">
            <v>0</v>
          </cell>
          <cell r="AK75">
            <v>0</v>
          </cell>
          <cell r="AN75">
            <v>0</v>
          </cell>
        </row>
        <row r="76">
          <cell r="B76" t="str">
            <v>q170</v>
          </cell>
          <cell r="C76" t="str">
            <v>- Business Simulation/Dipendenti (mobile)</v>
          </cell>
          <cell r="D76">
            <v>0</v>
          </cell>
          <cell r="G76">
            <v>0</v>
          </cell>
          <cell r="J76">
            <v>1.6201385833333333</v>
          </cell>
          <cell r="M76">
            <v>1.5957741833333334</v>
          </cell>
          <cell r="P76">
            <v>1.08283785</v>
          </cell>
          <cell r="S76">
            <v>1.0103760500000001</v>
          </cell>
          <cell r="V76">
            <v>9.0113966666666656E-2</v>
          </cell>
          <cell r="Y76">
            <v>3.4296666666666664E-4</v>
          </cell>
          <cell r="AB76">
            <v>1.3898235666666667</v>
          </cell>
          <cell r="AE76">
            <v>1.0467409786666666</v>
          </cell>
          <cell r="AH76">
            <v>0</v>
          </cell>
          <cell r="AK76">
            <v>0</v>
          </cell>
          <cell r="AN76">
            <v>0</v>
          </cell>
        </row>
        <row r="77">
          <cell r="B77" t="str">
            <v>q180</v>
          </cell>
          <cell r="C77" t="str">
            <v>- Business Simulation (fixed)</v>
          </cell>
          <cell r="D77">
            <v>0.2</v>
          </cell>
          <cell r="G77">
            <v>0.53004892000000003</v>
          </cell>
          <cell r="J77">
            <v>0</v>
          </cell>
          <cell r="M77">
            <v>1.4102477300000018</v>
          </cell>
          <cell r="P77">
            <v>1.0131820500000011</v>
          </cell>
          <cell r="S77">
            <v>0.46134696999999747</v>
          </cell>
          <cell r="V77">
            <v>0.14724414999999169</v>
          </cell>
          <cell r="Y77">
            <v>0.27366787000000059</v>
          </cell>
          <cell r="AB77">
            <v>3.2838333333333334E-4</v>
          </cell>
          <cell r="AE77">
            <v>5.3016666666666663E-4</v>
          </cell>
          <cell r="AH77">
            <v>0</v>
          </cell>
          <cell r="AK77">
            <v>0</v>
          </cell>
          <cell r="AN77">
            <v>0</v>
          </cell>
        </row>
        <row r="78">
          <cell r="B78" t="str">
            <v>q190</v>
          </cell>
          <cell r="C78" t="str">
            <v>- SIM di Test</v>
          </cell>
          <cell r="D78">
            <v>0</v>
          </cell>
          <cell r="G78">
            <v>0.24809100000000001</v>
          </cell>
          <cell r="J78">
            <v>0.71665299999999998</v>
          </cell>
          <cell r="M78">
            <v>0.93955200000000005</v>
          </cell>
          <cell r="P78">
            <v>1.2345470000000001</v>
          </cell>
          <cell r="S78">
            <v>1.2491460000000001</v>
          </cell>
          <cell r="V78">
            <v>1.3083629999999999</v>
          </cell>
          <cell r="Y78">
            <v>1.214046</v>
          </cell>
          <cell r="AB78">
            <v>1.9492039999999999</v>
          </cell>
          <cell r="AE78">
            <v>2.0673010000000001</v>
          </cell>
          <cell r="AH78">
            <v>0</v>
          </cell>
          <cell r="AK78">
            <v>0</v>
          </cell>
          <cell r="AN78">
            <v>0</v>
          </cell>
        </row>
        <row r="80">
          <cell r="B80" t="str">
            <v>q TIM SMS</v>
          </cell>
          <cell r="C80" t="str">
            <v>- TIM - Nr. of SMS (mln.)</v>
          </cell>
          <cell r="J80">
            <v>0.69834499999999999</v>
          </cell>
          <cell r="M80">
            <v>2.353942</v>
          </cell>
          <cell r="P80">
            <v>3.8301780000000001</v>
          </cell>
          <cell r="S80">
            <v>8.0046909999999993</v>
          </cell>
          <cell r="V80">
            <v>13.52004</v>
          </cell>
          <cell r="Y80">
            <v>19.884226999999999</v>
          </cell>
          <cell r="AB80">
            <v>22.143882000000001</v>
          </cell>
          <cell r="AE80">
            <v>26.464182000000001</v>
          </cell>
        </row>
        <row r="81">
          <cell r="B81" t="str">
            <v>q TIM MOC</v>
          </cell>
          <cell r="C81" t="str">
            <v>- TIM - Mobile Originated Calls (mln. min.)</v>
          </cell>
          <cell r="AE81">
            <v>38.377800000000001</v>
          </cell>
        </row>
        <row r="82">
          <cell r="B82" t="str">
            <v>q TIM MTC</v>
          </cell>
          <cell r="C82" t="str">
            <v>- TIM - Nr. of Mobile Terminated Calls (mln. min.)</v>
          </cell>
          <cell r="AE82">
            <v>25.728000000000002</v>
          </cell>
        </row>
        <row r="83">
          <cell r="B83" t="str">
            <v>q OPI SMS</v>
          </cell>
          <cell r="C83" t="str">
            <v>- OPI - Nr. of SMS (mln.)</v>
          </cell>
          <cell r="V83">
            <v>2.2864979999999999</v>
          </cell>
          <cell r="Y83">
            <v>4.5929330000000004</v>
          </cell>
          <cell r="AB83">
            <v>5.5496435000000002</v>
          </cell>
          <cell r="AE83">
            <v>6.506354</v>
          </cell>
        </row>
        <row r="84">
          <cell r="B84" t="str">
            <v>q OPI MOC</v>
          </cell>
          <cell r="C84" t="str">
            <v>- OPI - Mobile Originated Calls (mln. min.)</v>
          </cell>
        </row>
        <row r="85">
          <cell r="B85" t="str">
            <v>q OPI MTC</v>
          </cell>
          <cell r="C85" t="str">
            <v>- OPI - Nr. of Mobile Terminated Calls (mln. min.)</v>
          </cell>
        </row>
        <row r="86">
          <cell r="B86" t="str">
            <v>LLTIR</v>
          </cell>
          <cell r="C86" t="str">
            <v>Leased lines vs. TI</v>
          </cell>
          <cell r="E86">
            <v>694.438354</v>
          </cell>
          <cell r="H86">
            <v>682.58200699999998</v>
          </cell>
          <cell r="K86">
            <v>1085.020716</v>
          </cell>
          <cell r="N86">
            <v>1641.8516520000001</v>
          </cell>
          <cell r="Q86">
            <v>1558.0241840000001</v>
          </cell>
          <cell r="T86">
            <v>1777.8428349999999</v>
          </cell>
          <cell r="W86">
            <v>2262.0704300000002</v>
          </cell>
          <cell r="Z86">
            <v>2145.9482710000002</v>
          </cell>
          <cell r="AC86">
            <v>2445.946821</v>
          </cell>
          <cell r="AO86">
            <v>14293.725270000001</v>
          </cell>
        </row>
        <row r="87">
          <cell r="B87" t="str">
            <v>LLTIMR</v>
          </cell>
          <cell r="C87" t="str">
            <v>Quality report</v>
          </cell>
          <cell r="E87">
            <v>101.18709699999999</v>
          </cell>
          <cell r="H87">
            <v>95.192000000000007</v>
          </cell>
          <cell r="K87">
            <v>118.07406499999999</v>
          </cell>
          <cell r="N87">
            <v>226.89960500000001</v>
          </cell>
          <cell r="Q87">
            <v>438.92709600000001</v>
          </cell>
          <cell r="T87">
            <v>548.90855099999999</v>
          </cell>
          <cell r="W87">
            <v>976.54967499999998</v>
          </cell>
          <cell r="Z87">
            <v>1490.717664</v>
          </cell>
          <cell r="AC87">
            <v>1544.211466</v>
          </cell>
          <cell r="AO87">
            <v>5540.6672189999999</v>
          </cell>
        </row>
        <row r="88">
          <cell r="B88" t="str">
            <v>LLFT</v>
          </cell>
          <cell r="C88" t="str">
            <v>Percentuale di copertura</v>
          </cell>
          <cell r="Y88">
            <v>0.15554624489368388</v>
          </cell>
          <cell r="AB88">
            <v>0.24152234781706935</v>
          </cell>
          <cell r="AO88">
            <v>0</v>
          </cell>
        </row>
        <row r="89">
          <cell r="B89" t="str">
            <v>LLTIMT</v>
          </cell>
          <cell r="C89" t="str">
            <v>Percentuale di roaming - TIM</v>
          </cell>
          <cell r="Y89">
            <v>0.66785377605530527</v>
          </cell>
          <cell r="AB89">
            <v>0.59151716270870058</v>
          </cell>
          <cell r="AO89">
            <v>0</v>
          </cell>
        </row>
        <row r="90">
          <cell r="B90" t="str">
            <v>LLOPIR</v>
          </cell>
          <cell r="C90" t="str">
            <v>Percentuale di roaming - OPI</v>
          </cell>
          <cell r="Y90">
            <v>0.1765999790510108</v>
          </cell>
          <cell r="AB90">
            <v>0.16696048947423001</v>
          </cell>
          <cell r="AO90">
            <v>0</v>
          </cell>
        </row>
        <row r="91">
          <cell r="B91" t="str">
            <v>LLOPIT</v>
          </cell>
          <cell r="C91" t="str">
            <v>Peso della copertura</v>
          </cell>
          <cell r="AO91">
            <v>0</v>
          </cell>
        </row>
        <row r="92">
          <cell r="B92" t="str">
            <v>LLGOT</v>
          </cell>
          <cell r="C92" t="str">
            <v>GO - Terminazione</v>
          </cell>
          <cell r="AO92">
            <v>0</v>
          </cell>
        </row>
        <row r="93">
          <cell r="B93" t="str">
            <v>LLBCT</v>
          </cell>
          <cell r="C93" t="str">
            <v>Belgacom - Terminazione</v>
          </cell>
          <cell r="AO93">
            <v>0</v>
          </cell>
        </row>
      </sheetData>
      <sheetData sheetId="7" refreshError="1">
        <row r="10">
          <cell r="B10" t="str">
            <v>RTIMO</v>
          </cell>
          <cell r="C10" t="str">
            <v>National Roaming TIM - Outgoing</v>
          </cell>
          <cell r="D10">
            <v>0</v>
          </cell>
          <cell r="E10">
            <v>0</v>
          </cell>
          <cell r="G10">
            <v>0</v>
          </cell>
          <cell r="H10">
            <v>0</v>
          </cell>
          <cell r="J10">
            <v>2.3714285714285714</v>
          </cell>
          <cell r="K10">
            <v>830</v>
          </cell>
          <cell r="M10">
            <v>9.7799999999999994</v>
          </cell>
          <cell r="N10">
            <v>3423</v>
          </cell>
          <cell r="P10">
            <v>5.7228571428571424</v>
          </cell>
          <cell r="Q10">
            <v>2003</v>
          </cell>
          <cell r="S10">
            <v>7.2</v>
          </cell>
          <cell r="T10">
            <v>2520</v>
          </cell>
          <cell r="V10">
            <v>4.7028571428571428</v>
          </cell>
          <cell r="W10">
            <v>1646</v>
          </cell>
          <cell r="Y10">
            <v>5.8828571428571426</v>
          </cell>
          <cell r="Z10">
            <v>2059</v>
          </cell>
          <cell r="AB10">
            <v>6.8314285714285718</v>
          </cell>
          <cell r="AC10">
            <v>2391</v>
          </cell>
          <cell r="AE10">
            <v>59.069767441860463</v>
          </cell>
          <cell r="AF10">
            <v>1778</v>
          </cell>
          <cell r="AN10">
            <v>42.491428571428571</v>
          </cell>
          <cell r="AO10">
            <v>14872</v>
          </cell>
        </row>
        <row r="11">
          <cell r="B11" t="str">
            <v>RTIMI</v>
          </cell>
          <cell r="C11" t="str">
            <v>National Roaming TIM - Incoming</v>
          </cell>
          <cell r="J11">
            <v>0.96</v>
          </cell>
          <cell r="K11">
            <v>336</v>
          </cell>
          <cell r="M11">
            <v>4.82</v>
          </cell>
          <cell r="N11">
            <v>1687</v>
          </cell>
          <cell r="P11">
            <v>5.18</v>
          </cell>
          <cell r="Q11">
            <v>1813</v>
          </cell>
          <cell r="S11">
            <v>6.4514285714285711</v>
          </cell>
          <cell r="T11">
            <v>2258</v>
          </cell>
          <cell r="V11">
            <v>4.0999999999999996</v>
          </cell>
          <cell r="W11">
            <v>1435</v>
          </cell>
          <cell r="Y11">
            <v>5.12</v>
          </cell>
          <cell r="Z11">
            <v>1792</v>
          </cell>
          <cell r="AB11">
            <v>5.9</v>
          </cell>
          <cell r="AC11">
            <v>2065</v>
          </cell>
          <cell r="AN11">
            <v>32.531428571428577</v>
          </cell>
          <cell r="AO11">
            <v>11386</v>
          </cell>
        </row>
        <row r="12">
          <cell r="B12" t="str">
            <v>ROPIO</v>
          </cell>
          <cell r="C12" t="str">
            <v>National Roaming OPI - Outgoing</v>
          </cell>
          <cell r="D12">
            <v>0</v>
          </cell>
          <cell r="E12">
            <v>0</v>
          </cell>
          <cell r="G12">
            <v>0</v>
          </cell>
          <cell r="H12">
            <v>0</v>
          </cell>
          <cell r="J12">
            <v>0</v>
          </cell>
          <cell r="K12">
            <v>0</v>
          </cell>
          <cell r="M12">
            <v>27.702242716411654</v>
          </cell>
          <cell r="N12">
            <v>0</v>
          </cell>
          <cell r="P12">
            <v>18.227598403772898</v>
          </cell>
          <cell r="Q12">
            <v>0</v>
          </cell>
          <cell r="S12">
            <v>25.377516778523489</v>
          </cell>
          <cell r="T12">
            <v>0</v>
          </cell>
          <cell r="V12">
            <v>4.7014925373134329</v>
          </cell>
          <cell r="W12">
            <v>1890</v>
          </cell>
          <cell r="Y12">
            <v>5.878109452736318</v>
          </cell>
          <cell r="Z12">
            <v>2363</v>
          </cell>
          <cell r="AB12">
            <v>6.8308457711442783</v>
          </cell>
          <cell r="AC12">
            <v>2746</v>
          </cell>
          <cell r="AE12">
            <v>63.57699981861056</v>
          </cell>
          <cell r="AF12">
            <v>1894</v>
          </cell>
          <cell r="AN12">
            <v>17.410447761194028</v>
          </cell>
          <cell r="AO12">
            <v>6999</v>
          </cell>
        </row>
        <row r="13">
          <cell r="B13" t="str">
            <v>ROPII</v>
          </cell>
          <cell r="C13" t="str">
            <v>National Roaming OPI - Incoming</v>
          </cell>
          <cell r="K13">
            <v>0</v>
          </cell>
          <cell r="N13">
            <v>0</v>
          </cell>
          <cell r="Q13">
            <v>0</v>
          </cell>
          <cell r="T13">
            <v>0</v>
          </cell>
          <cell r="V13">
            <v>4.099502487562189</v>
          </cell>
          <cell r="W13">
            <v>1648</v>
          </cell>
          <cell r="Y13">
            <v>5.1194029850746272</v>
          </cell>
          <cell r="Z13">
            <v>2058</v>
          </cell>
          <cell r="AB13">
            <v>5.900497512437811</v>
          </cell>
          <cell r="AC13">
            <v>2372</v>
          </cell>
          <cell r="AN13">
            <v>15.119402985074627</v>
          </cell>
          <cell r="AO13">
            <v>6078</v>
          </cell>
        </row>
        <row r="14">
          <cell r="B14" t="str">
            <v>RITC</v>
          </cell>
          <cell r="C14" t="str">
            <v>National Roaming - Interconnection</v>
          </cell>
          <cell r="D14">
            <v>0</v>
          </cell>
          <cell r="E14">
            <v>0</v>
          </cell>
          <cell r="G14">
            <v>0</v>
          </cell>
          <cell r="H14">
            <v>0</v>
          </cell>
          <cell r="J14">
            <v>1.0332871012482663</v>
          </cell>
          <cell r="K14">
            <v>149</v>
          </cell>
          <cell r="M14">
            <v>2.5381414701803053</v>
          </cell>
          <cell r="N14">
            <v>366</v>
          </cell>
          <cell r="P14">
            <v>1.532593619972261</v>
          </cell>
          <cell r="Q14">
            <v>221</v>
          </cell>
          <cell r="S14">
            <v>1.9278779472954233</v>
          </cell>
          <cell r="T14">
            <v>278</v>
          </cell>
          <cell r="V14">
            <v>2.7717391304347827</v>
          </cell>
          <cell r="W14">
            <v>510</v>
          </cell>
          <cell r="Y14">
            <v>3.4508952794357026</v>
          </cell>
          <cell r="Z14">
            <v>636</v>
          </cell>
          <cell r="AB14">
            <v>4.0195545898967957</v>
          </cell>
          <cell r="AC14">
            <v>740</v>
          </cell>
          <cell r="AE14">
            <v>6.2328767123287676</v>
          </cell>
          <cell r="AF14">
            <v>364</v>
          </cell>
          <cell r="AN14">
            <v>17.274089138463538</v>
          </cell>
          <cell r="AO14">
            <v>2900</v>
          </cell>
        </row>
        <row r="15">
          <cell r="B15" t="str">
            <v>TO</v>
          </cell>
          <cell r="C15" t="e">
            <v>#N/A</v>
          </cell>
          <cell r="D15">
            <v>0</v>
          </cell>
          <cell r="E15">
            <v>0</v>
          </cell>
          <cell r="G15">
            <v>0</v>
          </cell>
          <cell r="H15">
            <v>0</v>
          </cell>
          <cell r="J15">
            <v>0</v>
          </cell>
          <cell r="K15">
            <v>0</v>
          </cell>
          <cell r="M15">
            <v>0</v>
          </cell>
          <cell r="N15">
            <v>0</v>
          </cell>
          <cell r="P15">
            <v>0.7407407407407407</v>
          </cell>
          <cell r="Q15">
            <v>32</v>
          </cell>
          <cell r="S15">
            <v>1.1342592592592591</v>
          </cell>
          <cell r="T15">
            <v>49</v>
          </cell>
          <cell r="V15">
            <v>1.25</v>
          </cell>
          <cell r="W15">
            <v>54</v>
          </cell>
          <cell r="Y15">
            <v>0.8564814814814814</v>
          </cell>
          <cell r="Z15">
            <v>37</v>
          </cell>
          <cell r="AB15">
            <v>1.3888888888888888</v>
          </cell>
          <cell r="AC15">
            <v>60</v>
          </cell>
          <cell r="AE15">
            <v>1.5046296296296295</v>
          </cell>
          <cell r="AF15">
            <v>65</v>
          </cell>
          <cell r="AN15">
            <v>0</v>
          </cell>
          <cell r="AO15">
            <v>0</v>
          </cell>
        </row>
        <row r="16">
          <cell r="B16" t="str">
            <v>TRTIM</v>
          </cell>
          <cell r="C16" t="e">
            <v>#N/A</v>
          </cell>
          <cell r="D16">
            <v>0</v>
          </cell>
          <cell r="E16">
            <v>0</v>
          </cell>
          <cell r="G16">
            <v>0</v>
          </cell>
          <cell r="H16">
            <v>0</v>
          </cell>
          <cell r="J16">
            <v>0</v>
          </cell>
          <cell r="K16">
            <v>0</v>
          </cell>
          <cell r="M16">
            <v>0</v>
          </cell>
          <cell r="N16">
            <v>0</v>
          </cell>
          <cell r="P16">
            <v>0.8</v>
          </cell>
          <cell r="Q16">
            <v>2</v>
          </cell>
          <cell r="S16">
            <v>1.2</v>
          </cell>
          <cell r="T16">
            <v>3</v>
          </cell>
          <cell r="V16">
            <v>2</v>
          </cell>
          <cell r="W16">
            <v>5</v>
          </cell>
          <cell r="Y16">
            <v>2.4</v>
          </cell>
          <cell r="Z16">
            <v>6</v>
          </cell>
          <cell r="AB16">
            <v>2.8</v>
          </cell>
          <cell r="AC16">
            <v>7</v>
          </cell>
          <cell r="AE16">
            <v>3.2</v>
          </cell>
          <cell r="AF16">
            <v>8</v>
          </cell>
          <cell r="AN16">
            <v>0</v>
          </cell>
          <cell r="AO16">
            <v>0</v>
          </cell>
        </row>
        <row r="17">
          <cell r="B17" t="str">
            <v>TROPI</v>
          </cell>
          <cell r="C17" t="e">
            <v>#N/A</v>
          </cell>
          <cell r="D17">
            <v>0</v>
          </cell>
          <cell r="E17">
            <v>0</v>
          </cell>
          <cell r="G17">
            <v>0</v>
          </cell>
          <cell r="H17">
            <v>0</v>
          </cell>
          <cell r="AN17">
            <v>0</v>
          </cell>
          <cell r="AO17">
            <v>0</v>
          </cell>
        </row>
        <row r="18">
          <cell r="B18" t="str">
            <v>TTIM</v>
          </cell>
          <cell r="C18" t="e">
            <v>#N/A</v>
          </cell>
          <cell r="D18">
            <v>0</v>
          </cell>
          <cell r="E18">
            <v>0</v>
          </cell>
          <cell r="G18">
            <v>0</v>
          </cell>
          <cell r="H18">
            <v>0</v>
          </cell>
          <cell r="J18">
            <v>0</v>
          </cell>
          <cell r="K18">
            <v>0</v>
          </cell>
          <cell r="M18">
            <v>7.9006574141709276</v>
          </cell>
          <cell r="N18">
            <v>5408</v>
          </cell>
          <cell r="P18">
            <v>3.59050333846944</v>
          </cell>
          <cell r="Q18">
            <v>2019</v>
          </cell>
          <cell r="S18">
            <v>4.9793579866461215</v>
          </cell>
          <cell r="T18">
            <v>2805</v>
          </cell>
          <cell r="V18">
            <v>6.9208132169149117</v>
          </cell>
          <cell r="W18">
            <v>3902</v>
          </cell>
          <cell r="Y18">
            <v>8.6991593905153231</v>
          </cell>
          <cell r="Z18">
            <v>4897</v>
          </cell>
          <cell r="AB18">
            <v>10.38929635336415</v>
          </cell>
          <cell r="AC18">
            <v>5843</v>
          </cell>
          <cell r="AE18">
            <v>12.550321862694744</v>
          </cell>
          <cell r="AF18">
            <v>7059</v>
          </cell>
          <cell r="AN18">
            <v>0</v>
          </cell>
          <cell r="AO18">
            <v>0</v>
          </cell>
        </row>
        <row r="19">
          <cell r="B19" t="str">
            <v>TFTIM</v>
          </cell>
          <cell r="C19" t="e">
            <v>#N/A</v>
          </cell>
          <cell r="D19">
            <v>0</v>
          </cell>
          <cell r="E19">
            <v>0</v>
          </cell>
          <cell r="G19">
            <v>0</v>
          </cell>
          <cell r="H19">
            <v>0</v>
          </cell>
          <cell r="AN19">
            <v>0</v>
          </cell>
          <cell r="AO19">
            <v>0</v>
          </cell>
        </row>
        <row r="20">
          <cell r="B20" t="str">
            <v>TOPI</v>
          </cell>
          <cell r="C20" t="e">
            <v>#N/A</v>
          </cell>
          <cell r="D20">
            <v>0</v>
          </cell>
          <cell r="E20">
            <v>0</v>
          </cell>
          <cell r="G20">
            <v>0</v>
          </cell>
          <cell r="H20">
            <v>0</v>
          </cell>
          <cell r="J20">
            <v>0</v>
          </cell>
          <cell r="K20">
            <v>0</v>
          </cell>
          <cell r="M20">
            <v>5</v>
          </cell>
          <cell r="N20">
            <v>2804</v>
          </cell>
          <cell r="P20">
            <v>1.54</v>
          </cell>
          <cell r="Q20">
            <v>847</v>
          </cell>
          <cell r="S20">
            <v>2.1309090909090909</v>
          </cell>
          <cell r="T20">
            <v>1172</v>
          </cell>
          <cell r="V20">
            <v>2.9418181818181819</v>
          </cell>
          <cell r="W20">
            <v>1618</v>
          </cell>
          <cell r="Y20">
            <v>3.6909090909090909</v>
          </cell>
          <cell r="Z20">
            <v>2030</v>
          </cell>
          <cell r="AB20">
            <v>4.38</v>
          </cell>
          <cell r="AC20">
            <v>2409</v>
          </cell>
          <cell r="AE20">
            <v>4.38</v>
          </cell>
          <cell r="AF20">
            <v>2904</v>
          </cell>
          <cell r="AN20">
            <v>0</v>
          </cell>
          <cell r="AO20">
            <v>0</v>
          </cell>
        </row>
        <row r="21">
          <cell r="B21" t="str">
            <v>TITZTI</v>
          </cell>
          <cell r="C21" t="e">
            <v>#N/A</v>
          </cell>
          <cell r="D21">
            <v>0</v>
          </cell>
          <cell r="E21">
            <v>0</v>
          </cell>
          <cell r="G21">
            <v>0</v>
          </cell>
          <cell r="H21">
            <v>0</v>
          </cell>
          <cell r="J21">
            <v>0</v>
          </cell>
          <cell r="K21">
            <v>0</v>
          </cell>
          <cell r="M21">
            <v>2.3006430868167205</v>
          </cell>
          <cell r="N21">
            <v>1431</v>
          </cell>
          <cell r="P21">
            <v>1.4824639635233361</v>
          </cell>
          <cell r="Q21">
            <v>663</v>
          </cell>
          <cell r="S21">
            <v>2.0823296481239364</v>
          </cell>
          <cell r="T21">
            <v>930</v>
          </cell>
          <cell r="V21">
            <v>2.8915678419131501</v>
          </cell>
          <cell r="W21">
            <v>1291</v>
          </cell>
          <cell r="Y21">
            <v>3.6038591566451541</v>
          </cell>
          <cell r="Z21">
            <v>1610</v>
          </cell>
          <cell r="AB21">
            <v>4.2716061753050818</v>
          </cell>
          <cell r="AC21">
            <v>1903</v>
          </cell>
          <cell r="AE21">
            <v>5.1644542101642532</v>
          </cell>
          <cell r="AF21">
            <v>2307</v>
          </cell>
          <cell r="AN21">
            <v>0</v>
          </cell>
          <cell r="AO21">
            <v>0</v>
          </cell>
        </row>
        <row r="22">
          <cell r="B22" t="str">
            <v>TITZGO</v>
          </cell>
          <cell r="C22" t="e">
            <v>#N/A</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v>
          </cell>
          <cell r="Z22">
            <v>0</v>
          </cell>
          <cell r="AB22">
            <v>0</v>
          </cell>
          <cell r="AC22">
            <v>0</v>
          </cell>
          <cell r="AE22">
            <v>0</v>
          </cell>
          <cell r="AF22">
            <v>0</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v>
          </cell>
          <cell r="W23">
            <v>0</v>
          </cell>
          <cell r="Y23">
            <v>0</v>
          </cell>
          <cell r="Z23">
            <v>0</v>
          </cell>
          <cell r="AB23">
            <v>0</v>
          </cell>
          <cell r="AC23">
            <v>0</v>
          </cell>
          <cell r="AE23">
            <v>0</v>
          </cell>
          <cell r="AF23">
            <v>0</v>
          </cell>
          <cell r="AN23">
            <v>0</v>
          </cell>
          <cell r="AO23">
            <v>0</v>
          </cell>
        </row>
        <row r="24">
          <cell r="B24" t="str">
            <v>TITZB</v>
          </cell>
          <cell r="C24" t="str">
            <v>Totale</v>
          </cell>
          <cell r="D24">
            <v>0</v>
          </cell>
          <cell r="E24">
            <v>0</v>
          </cell>
          <cell r="G24">
            <v>0</v>
          </cell>
          <cell r="H24">
            <v>0</v>
          </cell>
          <cell r="J24">
            <v>4.3647156726768372</v>
          </cell>
          <cell r="K24">
            <v>1315</v>
          </cell>
          <cell r="M24">
            <v>17.138141470180305</v>
          </cell>
          <cell r="N24">
            <v>5476</v>
          </cell>
          <cell r="P24">
            <v>12.435450762829403</v>
          </cell>
          <cell r="Q24">
            <v>4037</v>
          </cell>
          <cell r="S24">
            <v>15.579306518723994</v>
          </cell>
          <cell r="T24">
            <v>5056</v>
          </cell>
          <cell r="V24">
            <v>20.375591298167546</v>
          </cell>
          <cell r="W24">
            <v>7129</v>
          </cell>
          <cell r="Y24">
            <v>25.451264860103787</v>
          </cell>
          <cell r="Z24">
            <v>8908</v>
          </cell>
          <cell r="AB24">
            <v>29.482326444907461</v>
          </cell>
          <cell r="AC24">
            <v>10314</v>
          </cell>
          <cell r="AE24">
            <v>0</v>
          </cell>
          <cell r="AF24">
            <v>0</v>
          </cell>
          <cell r="AH24">
            <v>0</v>
          </cell>
          <cell r="AI24">
            <v>0</v>
          </cell>
          <cell r="AK24">
            <v>0</v>
          </cell>
          <cell r="AL24">
            <v>0</v>
          </cell>
          <cell r="AN24">
            <v>124.82679702758934</v>
          </cell>
          <cell r="AO24">
            <v>42235</v>
          </cell>
        </row>
      </sheetData>
      <sheetData sheetId="8" refreshError="1">
        <row r="10">
          <cell r="D10" t="str">
            <v>TTIP</v>
          </cell>
          <cell r="E10" t="str">
            <v>Termination vs. Fixed (P) - TI &amp; Other Op.</v>
          </cell>
        </row>
        <row r="11">
          <cell r="D11" t="str">
            <v>TTIOP</v>
          </cell>
          <cell r="E11" t="str">
            <v>Termination vs. Fixed (OP) - TI &amp; Other Op.</v>
          </cell>
        </row>
        <row r="12">
          <cell r="D12" t="str">
            <v>TO</v>
          </cell>
          <cell r="E12" t="str">
            <v>Termination vs. Fixed - TI Others</v>
          </cell>
        </row>
        <row r="13">
          <cell r="D13" t="str">
            <v>TCC</v>
          </cell>
          <cell r="E13" t="str">
            <v>Termination vs. Call Center</v>
          </cell>
        </row>
        <row r="14">
          <cell r="D14" t="str">
            <v>TTIM</v>
          </cell>
          <cell r="E14" t="str">
            <v>Mobile Termination vs. Mobile - TIM</v>
          </cell>
          <cell r="F14" t="str">
            <v>- Mobile Termination vs. TIM</v>
          </cell>
        </row>
        <row r="15">
          <cell r="D15" t="str">
            <v>TFTIM</v>
          </cell>
          <cell r="E15" t="str">
            <v>Fixed Termination vs. Mobile - TIM</v>
          </cell>
          <cell r="F15" t="str">
            <v>- Fixed Termination - TIM</v>
          </cell>
        </row>
        <row r="16">
          <cell r="D16" t="str">
            <v>TOPI</v>
          </cell>
          <cell r="E16" t="str">
            <v>Termination vs. Mobile - OPI</v>
          </cell>
          <cell r="F16" t="str">
            <v>- Mobile Termination - OPI</v>
          </cell>
        </row>
        <row r="17">
          <cell r="D17" t="str">
            <v>TITZTI</v>
          </cell>
          <cell r="E17" t="str">
            <v>Termination vs. International - TI</v>
          </cell>
          <cell r="F17" t="str">
            <v>- Termination vs. International - TI</v>
          </cell>
        </row>
        <row r="18">
          <cell r="D18" t="str">
            <v>TITZGO</v>
          </cell>
          <cell r="E18" t="str">
            <v>Termination vs. International - GO</v>
          </cell>
          <cell r="F18" t="str">
            <v>- Termination vs. International - GO</v>
          </cell>
        </row>
        <row r="19">
          <cell r="D19" t="str">
            <v>TITZB</v>
          </cell>
          <cell r="E19" t="str">
            <v>Termination vs. International - Belgacom</v>
          </cell>
          <cell r="F19" t="str">
            <v>- Termination vs. International - Belgacom</v>
          </cell>
        </row>
        <row r="20">
          <cell r="D20" t="str">
            <v>CTIP</v>
          </cell>
          <cell r="E20" t="str">
            <v>Collection (P) - Telecom Italia</v>
          </cell>
        </row>
        <row r="21">
          <cell r="D21" t="str">
            <v>CTIOP</v>
          </cell>
          <cell r="E21" t="str">
            <v>Collection (OP) - Telecom Italia</v>
          </cell>
        </row>
        <row r="22">
          <cell r="D22" t="str">
            <v>TRTIM</v>
          </cell>
          <cell r="E22" t="str">
            <v>National Transit vs. TIM - TI</v>
          </cell>
          <cell r="F22" t="str">
            <v>- National Transit vs. TIM - TI</v>
          </cell>
        </row>
        <row r="23">
          <cell r="D23" t="str">
            <v>TROPI</v>
          </cell>
          <cell r="E23" t="str">
            <v>National Transit vs. OPI - TI</v>
          </cell>
          <cell r="F23" t="str">
            <v>- National Transit vs. OPI - TI</v>
          </cell>
        </row>
        <row r="24">
          <cell r="D24" t="str">
            <v>TITZFT</v>
          </cell>
          <cell r="E24" t="str">
            <v>Termination vs. International - FT</v>
          </cell>
          <cell r="F24" t="str">
            <v>- Termination vs. International - FT</v>
          </cell>
        </row>
        <row r="25">
          <cell r="D25" t="str">
            <v>TITZ</v>
          </cell>
          <cell r="E25" t="str">
            <v>Termination vs. International</v>
          </cell>
          <cell r="F25" t="str">
            <v>Termination vs. International</v>
          </cell>
        </row>
        <row r="26">
          <cell r="D26" t="str">
            <v>RTIMO</v>
          </cell>
          <cell r="E26" t="str">
            <v>National Roaming TIM - Outgoing</v>
          </cell>
        </row>
        <row r="27">
          <cell r="D27" t="str">
            <v>RTIMI</v>
          </cell>
          <cell r="E27" t="str">
            <v>National Roaming TIM - Incoming</v>
          </cell>
        </row>
        <row r="28">
          <cell r="D28" t="str">
            <v>ROPIO</v>
          </cell>
          <cell r="E28" t="str">
            <v>National Roaming OPI - Outgoing</v>
          </cell>
        </row>
        <row r="29">
          <cell r="D29" t="str">
            <v>ROPII</v>
          </cell>
          <cell r="E29" t="str">
            <v>National Roaming OPI - Incoming</v>
          </cell>
        </row>
        <row r="30">
          <cell r="D30" t="str">
            <v>RITC</v>
          </cell>
          <cell r="E30" t="str">
            <v>National Roaming - Interconnection</v>
          </cell>
        </row>
        <row r="31">
          <cell r="D31" t="str">
            <v>DIRECT</v>
          </cell>
          <cell r="E31" t="str">
            <v>Corporate Direct</v>
          </cell>
          <cell r="F31" t="str">
            <v>- Corporate Direct</v>
          </cell>
        </row>
        <row r="32">
          <cell r="D32" t="str">
            <v>CT1088</v>
          </cell>
          <cell r="E32" t="str">
            <v>Corporate 1088</v>
          </cell>
          <cell r="F32" t="str">
            <v>- Corporate 1088</v>
          </cell>
        </row>
        <row r="33">
          <cell r="D33" t="str">
            <v>CTMOBILE</v>
          </cell>
          <cell r="E33" t="str">
            <v>Corporate Mobile</v>
          </cell>
          <cell r="F33" t="str">
            <v>- Corporate Mobile</v>
          </cell>
        </row>
        <row r="34">
          <cell r="D34" t="str">
            <v>CM1088</v>
          </cell>
          <cell r="E34" t="str">
            <v>Consumer 1088</v>
          </cell>
          <cell r="F34" t="str">
            <v>- Consumer 1088</v>
          </cell>
        </row>
        <row r="35">
          <cell r="D35" t="str">
            <v>CMMOBILE</v>
          </cell>
          <cell r="E35" t="str">
            <v>Consumer Mobile</v>
          </cell>
          <cell r="F35" t="str">
            <v>- Consumer Mobile</v>
          </cell>
        </row>
        <row r="36">
          <cell r="D36" t="str">
            <v>q10</v>
          </cell>
          <cell r="E36" t="str">
            <v>1088 vs. Nazionale</v>
          </cell>
          <cell r="F36" t="str">
            <v>- 1088 vs. Nazionale</v>
          </cell>
        </row>
        <row r="37">
          <cell r="D37" t="str">
            <v>q20</v>
          </cell>
          <cell r="E37" t="str">
            <v>1088 vs. Mobile TIM</v>
          </cell>
          <cell r="F37" t="str">
            <v>- 1088 vs. Mobile TIM</v>
          </cell>
        </row>
        <row r="38">
          <cell r="D38" t="str">
            <v>q30</v>
          </cell>
          <cell r="E38" t="str">
            <v>1088 vs. Mobile OPI</v>
          </cell>
          <cell r="F38" t="str">
            <v>- 1088 vs. Mobile OPI</v>
          </cell>
        </row>
        <row r="39">
          <cell r="D39" t="str">
            <v>q40</v>
          </cell>
          <cell r="E39" t="str">
            <v>1088 vs. ITZ</v>
          </cell>
          <cell r="F39" t="str">
            <v>- 1088 vs. ITZ</v>
          </cell>
        </row>
        <row r="40">
          <cell r="D40" t="str">
            <v>q50</v>
          </cell>
          <cell r="E40" t="str">
            <v>Direct vs. Nazionale</v>
          </cell>
          <cell r="F40" t="str">
            <v>- Direct vs. Nazionale</v>
          </cell>
        </row>
        <row r="41">
          <cell r="D41" t="str">
            <v>q60</v>
          </cell>
          <cell r="E41" t="str">
            <v>Direct vs. Mobile TIM</v>
          </cell>
          <cell r="F41" t="str">
            <v>- Direct vs. Mobile TIM</v>
          </cell>
        </row>
        <row r="42">
          <cell r="D42" t="str">
            <v>q70</v>
          </cell>
          <cell r="E42" t="str">
            <v>Direct vs. Mobile OPI</v>
          </cell>
          <cell r="F42" t="str">
            <v>- Direct vs. Mobile OPI</v>
          </cell>
        </row>
        <row r="43">
          <cell r="D43" t="str">
            <v>q80</v>
          </cell>
          <cell r="E43" t="str">
            <v>Direct vs. ITZ</v>
          </cell>
          <cell r="F43" t="str">
            <v>- Direct vs. ITZ</v>
          </cell>
        </row>
        <row r="44">
          <cell r="D44" t="str">
            <v>q90</v>
          </cell>
          <cell r="E44" t="str">
            <v>Mobile vs. Nazionale</v>
          </cell>
          <cell r="F44" t="str">
            <v>- Mobile vs. Nazionale</v>
          </cell>
        </row>
        <row r="45">
          <cell r="D45" t="str">
            <v>q100</v>
          </cell>
          <cell r="E45" t="str">
            <v>Mobile vs. Mobile TIM</v>
          </cell>
          <cell r="F45" t="str">
            <v>- Mobile vs. Mobile TIM</v>
          </cell>
        </row>
        <row r="46">
          <cell r="D46" t="str">
            <v>q110</v>
          </cell>
          <cell r="E46" t="str">
            <v>Mobile vs. Mobile OPI</v>
          </cell>
          <cell r="F46" t="str">
            <v>- Mobile vs. Mobile OPI</v>
          </cell>
        </row>
        <row r="47">
          <cell r="D47" t="str">
            <v>q120</v>
          </cell>
          <cell r="E47" t="str">
            <v>Mobile vs. ITZ</v>
          </cell>
          <cell r="F47" t="str">
            <v>- Mobile vs. ITZ</v>
          </cell>
        </row>
        <row r="48">
          <cell r="D48" t="str">
            <v>LLTIR</v>
          </cell>
          <cell r="E48" t="str">
            <v>Leased lines vs. TI</v>
          </cell>
          <cell r="F48" t="str">
            <v>- Leased lines vs. TI</v>
          </cell>
        </row>
        <row r="49">
          <cell r="D49" t="str">
            <v>LLTIT</v>
          </cell>
          <cell r="E49" t="str">
            <v>TI - Terminazione</v>
          </cell>
          <cell r="F49" t="str">
            <v>- TI - Terminazione</v>
          </cell>
        </row>
        <row r="50">
          <cell r="D50" t="str">
            <v>LLTIMR</v>
          </cell>
          <cell r="E50" t="str">
            <v>Leased lines vs. Mobile</v>
          </cell>
          <cell r="F50" t="str">
            <v>- Leased lines vs. Mobile</v>
          </cell>
        </row>
        <row r="51">
          <cell r="D51" t="str">
            <v>LLTIMT</v>
          </cell>
          <cell r="E51" t="str">
            <v>TIM - Terminazione</v>
          </cell>
          <cell r="F51" t="str">
            <v>- TIM - Terminazione</v>
          </cell>
        </row>
        <row r="52">
          <cell r="D52" t="str">
            <v>LLOPIR</v>
          </cell>
          <cell r="E52" t="str">
            <v>OPI - Raccolta (Roaming)</v>
          </cell>
          <cell r="F52" t="str">
            <v>- OPI - Raccolta</v>
          </cell>
        </row>
        <row r="53">
          <cell r="D53" t="str">
            <v>LLOPIT</v>
          </cell>
          <cell r="E53" t="str">
            <v>OPI - Terminazione</v>
          </cell>
          <cell r="F53" t="str">
            <v>- OPI - Terminazione</v>
          </cell>
        </row>
        <row r="54">
          <cell r="D54" t="str">
            <v>LLGOT</v>
          </cell>
          <cell r="E54" t="str">
            <v>GO - Terminazione</v>
          </cell>
          <cell r="F54" t="str">
            <v>- GO - Terminazione</v>
          </cell>
        </row>
        <row r="55">
          <cell r="D55" t="str">
            <v>LLFT</v>
          </cell>
          <cell r="E55" t="str">
            <v>Leased lines vs. Internazionale</v>
          </cell>
          <cell r="F55" t="str">
            <v>- Leased lines vs. Internazionale</v>
          </cell>
        </row>
        <row r="56">
          <cell r="D56" t="str">
            <v>LLBCT</v>
          </cell>
          <cell r="E56" t="str">
            <v>Belgacom - Terminazione</v>
          </cell>
          <cell r="F56" t="str">
            <v>- Belgacom - Terminazione</v>
          </cell>
        </row>
        <row r="57">
          <cell r="D57" t="str">
            <v>ADDIRECT</v>
          </cell>
          <cell r="E57" t="str">
            <v>Corporate Direct</v>
          </cell>
          <cell r="F57" t="str">
            <v>- Corporate Direct</v>
          </cell>
        </row>
        <row r="58">
          <cell r="D58" t="str">
            <v>ADCT1088</v>
          </cell>
          <cell r="E58" t="str">
            <v>Corporate 1088</v>
          </cell>
          <cell r="F58" t="str">
            <v>- Corporate 1088</v>
          </cell>
        </row>
        <row r="59">
          <cell r="D59" t="str">
            <v>ADCTMOBILE</v>
          </cell>
          <cell r="E59" t="str">
            <v>Corporate Mobile</v>
          </cell>
          <cell r="F59" t="str">
            <v>- Corporate Mobile</v>
          </cell>
        </row>
        <row r="60">
          <cell r="D60" t="str">
            <v>ADCM1088</v>
          </cell>
          <cell r="E60" t="str">
            <v>Consumer 1088</v>
          </cell>
          <cell r="F60" t="str">
            <v>- Consumer 1088</v>
          </cell>
        </row>
        <row r="61">
          <cell r="D61" t="str">
            <v>ADCMMOBILE</v>
          </cell>
          <cell r="E61" t="str">
            <v>Consumer Mobile</v>
          </cell>
          <cell r="F61" t="str">
            <v>- Consumer Mobile</v>
          </cell>
        </row>
        <row r="62">
          <cell r="D62" t="str">
            <v>q130</v>
          </cell>
          <cell r="E62" t="str">
            <v>Billed Minutes (including Noi Wind)</v>
          </cell>
          <cell r="F62" t="str">
            <v>- Billed Minutes (including Noi Wind)</v>
          </cell>
        </row>
        <row r="63">
          <cell r="D63" t="str">
            <v>q140</v>
          </cell>
          <cell r="E63" t="str">
            <v>Direct</v>
          </cell>
          <cell r="F63" t="str">
            <v>- Direct</v>
          </cell>
        </row>
        <row r="64">
          <cell r="D64" t="str">
            <v>q150</v>
          </cell>
          <cell r="E64">
            <v>1088</v>
          </cell>
          <cell r="F64" t="str">
            <v>- 1088 (cons. + corp.)</v>
          </cell>
        </row>
        <row r="65">
          <cell r="D65" t="str">
            <v>q160</v>
          </cell>
          <cell r="E65" t="str">
            <v>Mobile voice (cons.+corp.) - outgoing</v>
          </cell>
          <cell r="F65" t="str">
            <v>- Mobile (cons.+corp.) - outgoing</v>
          </cell>
        </row>
        <row r="66">
          <cell r="D66" t="str">
            <v>q163</v>
          </cell>
          <cell r="E66" t="str">
            <v>Mobile data (cons.+corp.) - outgoing</v>
          </cell>
          <cell r="F66" t="str">
            <v>- Mobile data (cons.+corp.) - outgoing</v>
          </cell>
        </row>
        <row r="68">
          <cell r="D68" t="str">
            <v>q170</v>
          </cell>
          <cell r="E68" t="str">
            <v>Business Simulation/Dipendenti (mobile)</v>
          </cell>
          <cell r="F68" t="str">
            <v>- Business Simulation/Dipendenti (mobile)</v>
          </cell>
        </row>
        <row r="69">
          <cell r="D69" t="str">
            <v>q180</v>
          </cell>
          <cell r="E69" t="str">
            <v>Business Simulation (fixed)</v>
          </cell>
          <cell r="F69" t="str">
            <v>- Business Simulation (fixed)</v>
          </cell>
        </row>
        <row r="70">
          <cell r="D70" t="str">
            <v>q190</v>
          </cell>
          <cell r="E70" t="str">
            <v>SIM di Test</v>
          </cell>
          <cell r="F70" t="str">
            <v>- SIM di Test</v>
          </cell>
        </row>
        <row r="71">
          <cell r="D71" t="str">
            <v>q TIM SMS</v>
          </cell>
          <cell r="E71" t="str">
            <v>TIM - Nr. of SMS (mln.)</v>
          </cell>
          <cell r="F71" t="str">
            <v>- TIM - Nr. of SMS (mln.)</v>
          </cell>
        </row>
        <row r="72">
          <cell r="D72" t="str">
            <v>q TIM MOC</v>
          </cell>
          <cell r="E72" t="str">
            <v>TIM - Mobile Originated Calls (mln. min.)</v>
          </cell>
          <cell r="F72" t="str">
            <v>- TIM - Mobile Originated Calls (mln. min.)</v>
          </cell>
        </row>
        <row r="73">
          <cell r="D73" t="str">
            <v>q TIM MTC</v>
          </cell>
          <cell r="E73" t="str">
            <v>TIM - Nr. of Mobile Terminated Calls (mln. min.)</v>
          </cell>
          <cell r="F73" t="str">
            <v>- TIM - Nr. of Mobile Terminated Calls (mln. min.)</v>
          </cell>
        </row>
        <row r="74">
          <cell r="D74" t="str">
            <v>q OPI SMS</v>
          </cell>
          <cell r="E74" t="str">
            <v>OPI - Nr. of SMS (mln.)</v>
          </cell>
          <cell r="F74" t="str">
            <v>- OPI - Nr. of SMS (mln.)</v>
          </cell>
        </row>
        <row r="75">
          <cell r="D75" t="str">
            <v>q OPI MOC</v>
          </cell>
          <cell r="E75" t="str">
            <v>OPI - Mobile Originated Calls (mln. min.)</v>
          </cell>
          <cell r="F75" t="str">
            <v>- OPI - Mobile Originated Calls (mln. min.)</v>
          </cell>
        </row>
        <row r="76">
          <cell r="D76" t="str">
            <v>q OPI MTC</v>
          </cell>
          <cell r="E76" t="str">
            <v>OPI - Nr. of Mobile Terminated Calls (mln. min.)</v>
          </cell>
          <cell r="F76" t="str">
            <v>- OPI - Nr. of Mobile Terminated Calls (mln. min.)</v>
          </cell>
        </row>
        <row r="77">
          <cell r="D77" t="str">
            <v>%PP</v>
          </cell>
          <cell r="E77" t="str">
            <v>% Prepaid</v>
          </cell>
          <cell r="F77" t="str">
            <v>% Prepaid</v>
          </cell>
        </row>
        <row r="78">
          <cell r="D78" t="str">
            <v>%SUB</v>
          </cell>
          <cell r="E78" t="str">
            <v>% Subscription  (Corporate and Consumer)</v>
          </cell>
          <cell r="F78" t="str">
            <v>% Subscription  (Corporate and Consumer)</v>
          </cell>
        </row>
      </sheetData>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GLOBALE"/>
      <sheetName val="INFO"/>
      <sheetName val="Setup"/>
      <sheetName val="MOD-ING"/>
      <sheetName val="AKZO NOBEL"/>
      <sheetName val="NEWS"/>
      <sheetName val="#RIF"/>
      <sheetName val="Summary"/>
      <sheetName val="results"/>
      <sheetName val="FIN"/>
      <sheetName val="Breakdown"/>
    </sheetNames>
    <sheetDataSet>
      <sheetData sheetId="0" refreshError="1"/>
      <sheetData sheetId="1" refreshError="1">
        <row r="1">
          <cell r="A1" t="str">
            <v>name2</v>
          </cell>
          <cell r="B1" t="str">
            <v>name</v>
          </cell>
          <cell r="C1" t="str">
            <v>last_price</v>
          </cell>
          <cell r="D1" t="str">
            <v>year_max</v>
          </cell>
          <cell r="E1" t="str">
            <v>year_min</v>
          </cell>
          <cell r="F1" t="str">
            <v>Sh_N00_MI</v>
          </cell>
          <cell r="G1" t="str">
            <v>cap</v>
          </cell>
          <cell r="H1" t="str">
            <v>float</v>
          </cell>
          <cell r="I1" t="str">
            <v>1month_abs_perf</v>
          </cell>
          <cell r="J1" t="str">
            <v>1year_abs_perf</v>
          </cell>
          <cell r="K1" t="str">
            <v>1month_rel_perf</v>
          </cell>
          <cell r="L1" t="str">
            <v>1year_rel_perf</v>
          </cell>
          <cell r="M1" t="str">
            <v>rec</v>
          </cell>
          <cell r="N1" t="str">
            <v>reut_tk</v>
          </cell>
          <cell r="O1" t="str">
            <v>float_00_perc</v>
          </cell>
          <cell r="P1" t="str">
            <v>Sh_N00_000s</v>
          </cell>
          <cell r="Q1" t="str">
            <v>Perf_day</v>
          </cell>
          <cell r="R1" t="str">
            <v>Bl_Tk</v>
          </cell>
          <cell r="S1" t="str">
            <v>1month_price</v>
          </cell>
          <cell r="T1" t="str">
            <v>1year_price</v>
          </cell>
          <cell r="U1" t="str">
            <v>Industry</v>
          </cell>
          <cell r="V1" t="str">
            <v>Analyst</v>
          </cell>
          <cell r="W1" t="str">
            <v>float_99_perc</v>
          </cell>
          <cell r="X1" t="str">
            <v>Sh_N99_000s</v>
          </cell>
          <cell r="Y1" t="str">
            <v>Stock type</v>
          </cell>
          <cell r="Z1" t="str">
            <v>Port_Weight</v>
          </cell>
          <cell r="AA1" t="str">
            <v>GIMMI_Flag</v>
          </cell>
          <cell r="AB1" t="str">
            <v>Num_rec</v>
          </cell>
          <cell r="AC1" t="str">
            <v>Sect_rec</v>
          </cell>
          <cell r="AD1" t="str">
            <v>Num_Sect_rec</v>
          </cell>
          <cell r="AE1" t="str">
            <v>Num_ESN_rec</v>
          </cell>
          <cell r="AF1" t="str">
            <v>ESN_rec</v>
          </cell>
          <cell r="AG1" t="str">
            <v>Sh_N01_000s</v>
          </cell>
          <cell r="AH1" t="str">
            <v>DS_Ticker</v>
          </cell>
          <cell r="AI1" t="str">
            <v>Target_Price</v>
          </cell>
        </row>
        <row r="2">
          <cell r="B2" t="str">
            <v>Titolo azionario
(Ricorda di inserire N°azioni IPOs)</v>
          </cell>
          <cell r="C2">
            <v>37190</v>
          </cell>
          <cell r="D2" t="str">
            <v xml:space="preserve">  Ultimi 12 mesi</v>
          </cell>
          <cell r="F2" t="str">
            <v>Num.
Azioni (Ml)</v>
          </cell>
          <cell r="G2" t="str">
            <v>Cap.
Borsa Euro (Ml)</v>
          </cell>
          <cell r="H2" t="str">
            <v>Flottante
Euro (Ml)</v>
          </cell>
          <cell r="I2" t="str">
            <v xml:space="preserve">     Perf. Assolute
1 mese</v>
          </cell>
          <cell r="J2" t="str">
            <v xml:space="preserve">     Perf. Assolute
1 anno</v>
          </cell>
          <cell r="K2" t="str">
            <v xml:space="preserve">   Perf. Relative
1 mese</v>
          </cell>
          <cell r="L2" t="str">
            <v xml:space="preserve">   Perf. Relative
1 anno</v>
          </cell>
          <cell r="M2" t="str">
            <v>Rec</v>
          </cell>
          <cell r="N2" t="str">
            <v>Ticker
Reuters</v>
          </cell>
          <cell r="O2" t="str">
            <v>Flottante %
2000</v>
          </cell>
          <cell r="P2" t="str">
            <v>N°. Azioni
2000 (000)</v>
          </cell>
          <cell r="Q2" t="str">
            <v>Perf.
Giorn.</v>
          </cell>
          <cell r="R2" t="str">
            <v>Ticker
Bloomberg</v>
          </cell>
          <cell r="S2" t="str">
            <v>Prezzo
a 1 mese</v>
          </cell>
          <cell r="T2" t="str">
            <v>Prezzo
a 12 mesi</v>
          </cell>
          <cell r="U2" t="str">
            <v>Industry</v>
          </cell>
          <cell r="V2" t="str">
            <v>Analyst</v>
          </cell>
          <cell r="W2" t="str">
            <v>Flottante % 99</v>
          </cell>
          <cell r="X2" t="str">
            <v>N°. Azioni '99 '(000)</v>
          </cell>
          <cell r="Z2" t="str">
            <v>Port_Weight</v>
          </cell>
          <cell r="AA2" t="str">
            <v>GIMMI_Flag</v>
          </cell>
          <cell r="AB2" t="str">
            <v>Num_rec</v>
          </cell>
          <cell r="AC2" t="str">
            <v>Sect_rec</v>
          </cell>
          <cell r="AD2" t="str">
            <v>Num_Sect_rec</v>
          </cell>
          <cell r="AE2" t="str">
            <v>Num_ESN_rec</v>
          </cell>
          <cell r="AF2" t="str">
            <v>ESN_rec</v>
          </cell>
          <cell r="AG2" t="str">
            <v>N°. Azioni
2001 (000)</v>
          </cell>
          <cell r="AH2" t="str">
            <v>DS_Ticker</v>
          </cell>
          <cell r="AI2" t="str">
            <v>Target_Price</v>
          </cell>
        </row>
        <row r="3">
          <cell r="B3" t="str">
            <v>name</v>
          </cell>
          <cell r="C3" t="str">
            <v>last_price</v>
          </cell>
          <cell r="D3" t="str">
            <v>year_max</v>
          </cell>
          <cell r="E3" t="str">
            <v>year_min</v>
          </cell>
          <cell r="F3" t="str">
            <v>Sh_N00_MI</v>
          </cell>
          <cell r="G3" t="str">
            <v>Cap.</v>
          </cell>
          <cell r="H3" t="str">
            <v>float</v>
          </cell>
          <cell r="I3" t="str">
            <v>1month_abs_perf</v>
          </cell>
          <cell r="J3" t="str">
            <v>1year_abs_perf</v>
          </cell>
          <cell r="K3" t="str">
            <v>1month_rel_perf</v>
          </cell>
          <cell r="L3" t="str">
            <v>1year_rel_perf</v>
          </cell>
          <cell r="M3" t="str">
            <v>Rec</v>
          </cell>
          <cell r="N3" t="str">
            <v>Reut_Tk</v>
          </cell>
          <cell r="O3" t="str">
            <v>Float 2000</v>
          </cell>
          <cell r="P3" t="str">
            <v>Sh_N00_000s</v>
          </cell>
          <cell r="Q3" t="str">
            <v>Perf._day</v>
          </cell>
          <cell r="R3" t="str">
            <v>Bl_Tk</v>
          </cell>
          <cell r="S3" t="str">
            <v>1month_Price</v>
          </cell>
          <cell r="T3" t="str">
            <v>1year_Price</v>
          </cell>
          <cell r="U3" t="str">
            <v>Industry</v>
          </cell>
          <cell r="V3" t="str">
            <v>Analyst</v>
          </cell>
          <cell r="W3" t="str">
            <v>Flottante % 99</v>
          </cell>
          <cell r="X3" t="str">
            <v>Sh_N99_000s</v>
          </cell>
          <cell r="Y3" t="str">
            <v>Stock_type</v>
          </cell>
          <cell r="Z3" t="str">
            <v>Port_Weight</v>
          </cell>
          <cell r="AA3" t="str">
            <v>GIMMI_Flag</v>
          </cell>
          <cell r="AB3" t="str">
            <v>Num_rec</v>
          </cell>
          <cell r="AC3" t="str">
            <v>Sect_rec</v>
          </cell>
          <cell r="AD3" t="str">
            <v>Num_Sect_rec</v>
          </cell>
          <cell r="AE3" t="str">
            <v>Num_ESN_rec</v>
          </cell>
          <cell r="AF3" t="str">
            <v>ESN_rec</v>
          </cell>
          <cell r="AG3" t="str">
            <v>Sh_N01_000s</v>
          </cell>
          <cell r="AH3" t="str">
            <v>DS_Ticker</v>
          </cell>
          <cell r="AI3" t="str">
            <v>Target_Price</v>
          </cell>
        </row>
        <row r="4">
          <cell r="A4" t="str">
            <v>Aedes ord.</v>
          </cell>
          <cell r="B4" t="str">
            <v>Aedes ord.</v>
          </cell>
          <cell r="C4">
            <v>3.24</v>
          </cell>
          <cell r="D4">
            <v>0</v>
          </cell>
          <cell r="E4">
            <v>0</v>
          </cell>
          <cell r="F4">
            <v>0</v>
          </cell>
          <cell r="G4">
            <v>0</v>
          </cell>
          <cell r="H4">
            <v>0</v>
          </cell>
          <cell r="I4">
            <v>21.212121212121215</v>
          </cell>
          <cell r="J4">
            <v>-32.21757322175732</v>
          </cell>
          <cell r="K4">
            <v>2.4874170612488626</v>
          </cell>
          <cell r="L4">
            <v>-0.9734267606396827</v>
          </cell>
          <cell r="M4" t="str">
            <v>HOLD</v>
          </cell>
          <cell r="N4" t="str">
            <v>AEDI.MI</v>
          </cell>
          <cell r="Q4">
            <v>1.2816505157861924</v>
          </cell>
          <cell r="R4" t="str">
            <v>AE IM</v>
          </cell>
          <cell r="S4">
            <v>2.673</v>
          </cell>
          <cell r="T4">
            <v>4.7799999999999994</v>
          </cell>
          <cell r="W4">
            <v>0.2</v>
          </cell>
          <cell r="Y4" t="str">
            <v>Ord</v>
          </cell>
          <cell r="Z4">
            <v>0</v>
          </cell>
          <cell r="AB4">
            <v>3</v>
          </cell>
          <cell r="AC4" t="str">
            <v>N</v>
          </cell>
          <cell r="AD4">
            <v>3</v>
          </cell>
          <cell r="AE4">
            <v>6</v>
          </cell>
          <cell r="AF4" t="str">
            <v>Hold</v>
          </cell>
          <cell r="AH4" t="str">
            <v>I:AED</v>
          </cell>
        </row>
        <row r="5">
          <cell r="A5" t="str">
            <v>Aedes risp.</v>
          </cell>
          <cell r="B5" t="str">
            <v>Aedes risp.</v>
          </cell>
          <cell r="C5">
            <v>2.65</v>
          </cell>
          <cell r="D5">
            <v>0</v>
          </cell>
          <cell r="E5">
            <v>0</v>
          </cell>
          <cell r="F5">
            <v>0</v>
          </cell>
          <cell r="G5" t="e">
            <v>#VALUE!</v>
          </cell>
          <cell r="H5" t="e">
            <v>#VALUE!</v>
          </cell>
          <cell r="I5">
            <v>17.101193106495806</v>
          </cell>
          <cell r="J5" t="e">
            <v>#VALUE!</v>
          </cell>
          <cell r="K5">
            <v>-4.1109281056254083</v>
          </cell>
          <cell r="L5" t="e">
            <v>#VALUE!</v>
          </cell>
          <cell r="M5" t="str">
            <v>HOLD</v>
          </cell>
          <cell r="N5" t="str">
            <v>AEDIr.MI</v>
          </cell>
          <cell r="Q5">
            <v>-1.4869888475836479</v>
          </cell>
          <cell r="R5" t="str">
            <v>AEDE IM</v>
          </cell>
          <cell r="S5">
            <v>2.2629999999999999</v>
          </cell>
          <cell r="T5" t="e">
            <v>#VALUE!</v>
          </cell>
          <cell r="W5">
            <v>1</v>
          </cell>
          <cell r="Y5" t="str">
            <v>Risp. n.c.</v>
          </cell>
          <cell r="Z5">
            <v>0</v>
          </cell>
          <cell r="AB5">
            <v>3</v>
          </cell>
          <cell r="AC5" t="str">
            <v>NG</v>
          </cell>
          <cell r="AD5">
            <v>2</v>
          </cell>
          <cell r="AE5">
            <v>5</v>
          </cell>
          <cell r="AF5" t="str">
            <v>Reduce</v>
          </cell>
          <cell r="AH5" t="str">
            <v>I:AEDR</v>
          </cell>
        </row>
        <row r="6">
          <cell r="A6" t="str">
            <v>IPI</v>
          </cell>
          <cell r="B6" t="str">
            <v>IPI</v>
          </cell>
          <cell r="C6">
            <v>3.5990000000000002</v>
          </cell>
          <cell r="D6">
            <v>0</v>
          </cell>
          <cell r="E6">
            <v>0</v>
          </cell>
          <cell r="F6">
            <v>0</v>
          </cell>
          <cell r="G6">
            <v>0</v>
          </cell>
          <cell r="H6">
            <v>0</v>
          </cell>
          <cell r="I6">
            <v>17.652827721477603</v>
          </cell>
          <cell r="J6">
            <v>-16.843807763401109</v>
          </cell>
          <cell r="K6">
            <v>-1.0718764293947487</v>
          </cell>
          <cell r="L6">
            <v>14.400338697716528</v>
          </cell>
          <cell r="M6" t="str">
            <v>HOLD</v>
          </cell>
          <cell r="N6" t="str">
            <v>AIMI.MI</v>
          </cell>
          <cell r="Q6">
            <v>2.8285714285714247</v>
          </cell>
          <cell r="R6" t="str">
            <v>IPI IM</v>
          </cell>
          <cell r="S6">
            <v>3.0590000000000002</v>
          </cell>
          <cell r="T6">
            <v>4.3280000000000003</v>
          </cell>
          <cell r="W6">
            <v>0.4</v>
          </cell>
          <cell r="Y6" t="str">
            <v>Ord</v>
          </cell>
          <cell r="Z6">
            <v>0</v>
          </cell>
          <cell r="AB6">
            <v>3</v>
          </cell>
          <cell r="AC6" t="str">
            <v>P</v>
          </cell>
          <cell r="AD6">
            <v>4</v>
          </cell>
          <cell r="AE6">
            <v>7</v>
          </cell>
          <cell r="AF6" t="str">
            <v>Accumulate</v>
          </cell>
          <cell r="AH6" t="str">
            <v>I:IPI</v>
          </cell>
        </row>
        <row r="7">
          <cell r="A7" t="str">
            <v>Gabetti</v>
          </cell>
          <cell r="B7" t="str">
            <v>Gabetti</v>
          </cell>
          <cell r="C7">
            <v>2.407</v>
          </cell>
          <cell r="D7">
            <v>0</v>
          </cell>
          <cell r="E7">
            <v>0</v>
          </cell>
          <cell r="F7">
            <v>32</v>
          </cell>
          <cell r="G7">
            <v>128.63999999999999</v>
          </cell>
          <cell r="H7">
            <v>0</v>
          </cell>
          <cell r="I7">
            <v>6.7405764966740556</v>
          </cell>
          <cell r="J7">
            <v>-36.086032926181623</v>
          </cell>
          <cell r="K7">
            <v>-11.984127654198296</v>
          </cell>
          <cell r="L7">
            <v>-4.8418864650639861</v>
          </cell>
          <cell r="M7" t="str">
            <v>HOLD</v>
          </cell>
          <cell r="N7" t="str">
            <v>GABI.MI</v>
          </cell>
          <cell r="P7">
            <v>32000</v>
          </cell>
          <cell r="Q7">
            <v>1.0071338648762085</v>
          </cell>
          <cell r="R7" t="str">
            <v>GABH IM</v>
          </cell>
          <cell r="S7">
            <v>2.2549999999999999</v>
          </cell>
          <cell r="T7">
            <v>3.766</v>
          </cell>
          <cell r="U7" t="str">
            <v>Other Financials (Holding &amp; Real Estate)</v>
          </cell>
          <cell r="V7" t="str">
            <v>Luca Malighetti</v>
          </cell>
          <cell r="W7">
            <v>0.3</v>
          </cell>
          <cell r="X7">
            <v>32000</v>
          </cell>
          <cell r="Y7" t="str">
            <v>Ord</v>
          </cell>
          <cell r="Z7">
            <v>0</v>
          </cell>
          <cell r="AB7">
            <v>3</v>
          </cell>
          <cell r="AC7" t="str">
            <v>P</v>
          </cell>
          <cell r="AD7">
            <v>4</v>
          </cell>
          <cell r="AE7">
            <v>7</v>
          </cell>
          <cell r="AF7" t="str">
            <v>Accumulate</v>
          </cell>
          <cell r="AG7">
            <v>32000</v>
          </cell>
          <cell r="AH7" t="str">
            <v>I:GAB</v>
          </cell>
        </row>
        <row r="8">
          <cell r="A8" t="str">
            <v>Unim</v>
          </cell>
          <cell r="B8" t="str">
            <v>Unim</v>
          </cell>
          <cell r="C8">
            <v>0</v>
          </cell>
          <cell r="D8">
            <v>0</v>
          </cell>
          <cell r="E8">
            <v>0</v>
          </cell>
          <cell r="F8">
            <v>0</v>
          </cell>
          <cell r="G8">
            <v>0</v>
          </cell>
          <cell r="H8">
            <v>0</v>
          </cell>
          <cell r="I8" t="str">
            <v>n.a.</v>
          </cell>
          <cell r="J8" t="str">
            <v>n.a.</v>
          </cell>
          <cell r="K8" t="str">
            <v>n.a.</v>
          </cell>
          <cell r="L8" t="str">
            <v>n.a.</v>
          </cell>
          <cell r="M8" t="str">
            <v>ADD</v>
          </cell>
          <cell r="N8" t="str">
            <v>UNIM.MI</v>
          </cell>
          <cell r="Q8" t="str">
            <v/>
          </cell>
          <cell r="R8" t="str">
            <v>UI IM</v>
          </cell>
          <cell r="S8" t="e">
            <v>#VALUE!</v>
          </cell>
          <cell r="T8" t="e">
            <v>#VALUE!</v>
          </cell>
          <cell r="W8">
            <v>0.4</v>
          </cell>
          <cell r="X8">
            <v>4683760.6840000004</v>
          </cell>
          <cell r="Y8" t="str">
            <v>Ord</v>
          </cell>
          <cell r="Z8">
            <v>0</v>
          </cell>
          <cell r="AB8">
            <v>4</v>
          </cell>
          <cell r="AD8">
            <v>99</v>
          </cell>
          <cell r="AE8">
            <v>103</v>
          </cell>
          <cell r="AF8" t="str">
            <v>Not rated</v>
          </cell>
        </row>
        <row r="9">
          <cell r="A9" t="str">
            <v>Beni Stabili</v>
          </cell>
          <cell r="B9" t="str">
            <v>Beni Stabili</v>
          </cell>
          <cell r="C9">
            <v>0.49480000000000002</v>
          </cell>
          <cell r="D9">
            <v>0</v>
          </cell>
          <cell r="E9">
            <v>0</v>
          </cell>
          <cell r="F9">
            <v>1671.8358999999998</v>
          </cell>
          <cell r="G9">
            <v>958.63070505999997</v>
          </cell>
          <cell r="H9">
            <v>0</v>
          </cell>
          <cell r="I9">
            <v>9.7604259094942201</v>
          </cell>
          <cell r="J9">
            <v>-3.6920059012875095</v>
          </cell>
          <cell r="K9">
            <v>-8.9642782413781319</v>
          </cell>
          <cell r="L9">
            <v>27.552140559830129</v>
          </cell>
          <cell r="M9" t="str">
            <v>HOLD</v>
          </cell>
          <cell r="N9" t="str">
            <v>BNSI.MI</v>
          </cell>
          <cell r="P9">
            <v>1671835.9</v>
          </cell>
          <cell r="Q9">
            <v>0.22280737289852581</v>
          </cell>
          <cell r="R9" t="str">
            <v>BNS IM</v>
          </cell>
          <cell r="S9">
            <v>0.45080000000000009</v>
          </cell>
          <cell r="T9">
            <v>0.51376835809999999</v>
          </cell>
          <cell r="U9" t="str">
            <v>Other Financials (Holding &amp; Real Estate)</v>
          </cell>
          <cell r="V9" t="str">
            <v>Luca Malighetti</v>
          </cell>
          <cell r="W9">
            <v>0.56999999999999995</v>
          </cell>
          <cell r="X9">
            <v>1671835.9</v>
          </cell>
          <cell r="Y9" t="str">
            <v>Ord</v>
          </cell>
          <cell r="Z9">
            <v>0</v>
          </cell>
          <cell r="AB9">
            <v>3</v>
          </cell>
          <cell r="AC9" t="str">
            <v>P</v>
          </cell>
          <cell r="AD9">
            <v>4</v>
          </cell>
          <cell r="AE9">
            <v>7</v>
          </cell>
          <cell r="AF9" t="str">
            <v>Accumulate</v>
          </cell>
          <cell r="AG9">
            <v>1671835.9</v>
          </cell>
          <cell r="AH9" t="str">
            <v>I:BNS</v>
          </cell>
        </row>
        <row r="10">
          <cell r="A10" t="str">
            <v>Imm. Metanopoli</v>
          </cell>
          <cell r="B10" t="str">
            <v>Imm. Metanopoli</v>
          </cell>
          <cell r="C10">
            <v>2</v>
          </cell>
          <cell r="D10">
            <v>0</v>
          </cell>
          <cell r="E10">
            <v>0</v>
          </cell>
          <cell r="F10">
            <v>0</v>
          </cell>
          <cell r="G10">
            <v>0</v>
          </cell>
          <cell r="H10">
            <v>0</v>
          </cell>
          <cell r="I10">
            <v>0.75566750629723067</v>
          </cell>
          <cell r="J10">
            <v>-25.373134328358216</v>
          </cell>
          <cell r="K10">
            <v>-17.96903664457512</v>
          </cell>
          <cell r="L10">
            <v>5.8710121327594216</v>
          </cell>
          <cell r="M10" t="str">
            <v>HOLD</v>
          </cell>
          <cell r="N10" t="str">
            <v>IMMP.MI</v>
          </cell>
          <cell r="Q10">
            <v>0</v>
          </cell>
          <cell r="R10" t="str">
            <v>IMET IM</v>
          </cell>
          <cell r="S10">
            <v>1.9849999999999999</v>
          </cell>
          <cell r="T10">
            <v>2.68</v>
          </cell>
          <cell r="W10">
            <v>0.2</v>
          </cell>
          <cell r="Y10" t="str">
            <v>Ord</v>
          </cell>
          <cell r="Z10">
            <v>0</v>
          </cell>
          <cell r="AB10">
            <v>3</v>
          </cell>
          <cell r="AD10">
            <v>99</v>
          </cell>
          <cell r="AE10">
            <v>102</v>
          </cell>
          <cell r="AF10" t="str">
            <v>Not rated</v>
          </cell>
          <cell r="AH10" t="str">
            <v>I:IMET</v>
          </cell>
        </row>
        <row r="11">
          <cell r="A11" t="str">
            <v>Risanamento ord.</v>
          </cell>
          <cell r="B11" t="str">
            <v>Risanamento ord.</v>
          </cell>
          <cell r="C11">
            <v>2.7450000000000001</v>
          </cell>
          <cell r="D11">
            <v>0</v>
          </cell>
          <cell r="E11">
            <v>0</v>
          </cell>
          <cell r="F11">
            <v>0</v>
          </cell>
          <cell r="G11" t="e">
            <v>#VALUE!</v>
          </cell>
          <cell r="H11" t="e">
            <v>#VALUE!</v>
          </cell>
          <cell r="I11">
            <v>6.8093385214007984</v>
          </cell>
          <cell r="J11">
            <v>-90.501730103806224</v>
          </cell>
          <cell r="K11">
            <v>-11.915365629471554</v>
          </cell>
          <cell r="L11">
            <v>-59.257583642688587</v>
          </cell>
          <cell r="M11" t="str">
            <v>HOLD</v>
          </cell>
          <cell r="N11" t="str">
            <v>RISI.MI</v>
          </cell>
          <cell r="Q11">
            <v>-1.7185821697099923</v>
          </cell>
          <cell r="S11">
            <v>2.5699999999999994</v>
          </cell>
          <cell r="T11">
            <v>28.899999999999981</v>
          </cell>
          <cell r="W11">
            <v>0.3</v>
          </cell>
          <cell r="Y11" t="str">
            <v>Ord</v>
          </cell>
          <cell r="Z11">
            <v>0</v>
          </cell>
          <cell r="AB11">
            <v>3</v>
          </cell>
          <cell r="AD11">
            <v>99</v>
          </cell>
          <cell r="AE11">
            <v>102</v>
          </cell>
          <cell r="AF11" t="str">
            <v>Not rated</v>
          </cell>
          <cell r="AH11" t="str">
            <v>I:RS</v>
          </cell>
        </row>
        <row r="12">
          <cell r="A12" t="str">
            <v>Risanamento risp.</v>
          </cell>
          <cell r="B12" t="str">
            <v>Risanamento risp.</v>
          </cell>
          <cell r="C12">
            <v>2.81</v>
          </cell>
          <cell r="D12">
            <v>0</v>
          </cell>
          <cell r="E12">
            <v>0</v>
          </cell>
          <cell r="F12">
            <v>0</v>
          </cell>
          <cell r="G12" t="e">
            <v>#VALUE!</v>
          </cell>
          <cell r="H12" t="e">
            <v>#VALUE!</v>
          </cell>
          <cell r="I12">
            <v>11.067193675889332</v>
          </cell>
          <cell r="J12">
            <v>-85.132275132275126</v>
          </cell>
          <cell r="K12">
            <v>4.2578551544885332</v>
          </cell>
          <cell r="L12">
            <v>5.3694549715310984</v>
          </cell>
          <cell r="M12" t="str">
            <v>HOLD</v>
          </cell>
          <cell r="N12" t="str">
            <v>RISIr.MI</v>
          </cell>
          <cell r="Q12">
            <v>0</v>
          </cell>
          <cell r="S12">
            <v>2.5299999999999998</v>
          </cell>
          <cell r="T12">
            <v>18.899999999999991</v>
          </cell>
          <cell r="W12">
            <v>1</v>
          </cell>
          <cell r="Y12" t="str">
            <v>Risp. n.c.</v>
          </cell>
          <cell r="Z12">
            <v>0</v>
          </cell>
          <cell r="AB12">
            <v>3</v>
          </cell>
          <cell r="AD12">
            <v>99</v>
          </cell>
          <cell r="AE12">
            <v>102</v>
          </cell>
          <cell r="AF12" t="str">
            <v>Not rated</v>
          </cell>
          <cell r="AH12" t="str">
            <v>I:RSR</v>
          </cell>
        </row>
        <row r="13">
          <cell r="A13" t="str">
            <v>ENEL</v>
          </cell>
          <cell r="B13" t="str">
            <v>ENEL</v>
          </cell>
          <cell r="C13">
            <v>6.6239999999999997</v>
          </cell>
          <cell r="D13">
            <v>0</v>
          </cell>
          <cell r="E13">
            <v>0</v>
          </cell>
          <cell r="F13">
            <v>12126.15</v>
          </cell>
          <cell r="G13">
            <v>46079.369999999995</v>
          </cell>
          <cell r="H13">
            <v>0</v>
          </cell>
          <cell r="I13">
            <v>8.9473684210526159</v>
          </cell>
          <cell r="J13">
            <v>-21.783434426669945</v>
          </cell>
          <cell r="K13">
            <v>-9.7773357298197361</v>
          </cell>
          <cell r="L13">
            <v>9.4607120344476918</v>
          </cell>
          <cell r="M13" t="str">
            <v>BUY</v>
          </cell>
          <cell r="N13" t="str">
            <v>ENEI.MI</v>
          </cell>
          <cell r="P13">
            <v>12126150</v>
          </cell>
          <cell r="Q13">
            <v>4.5310376076113101E-2</v>
          </cell>
          <cell r="R13" t="str">
            <v>ENEL IM</v>
          </cell>
          <cell r="S13">
            <v>6.080000000000001</v>
          </cell>
          <cell r="T13">
            <v>8.4687942400000011</v>
          </cell>
          <cell r="U13" t="str">
            <v>Utilities</v>
          </cell>
          <cell r="V13" t="str">
            <v>Paolo Panariello</v>
          </cell>
          <cell r="W13">
            <v>0.3</v>
          </cell>
          <cell r="X13">
            <v>12126150</v>
          </cell>
          <cell r="Y13" t="str">
            <v>Ord</v>
          </cell>
          <cell r="Z13">
            <v>8</v>
          </cell>
          <cell r="AB13">
            <v>5</v>
          </cell>
          <cell r="AC13" t="str">
            <v>P</v>
          </cell>
          <cell r="AD13">
            <v>4</v>
          </cell>
          <cell r="AE13">
            <v>9</v>
          </cell>
          <cell r="AF13" t="str">
            <v>Buy</v>
          </cell>
          <cell r="AG13">
            <v>12126150</v>
          </cell>
          <cell r="AH13" t="str">
            <v>I:ENEL</v>
          </cell>
        </row>
        <row r="14">
          <cell r="A14" t="str">
            <v>ACSM</v>
          </cell>
          <cell r="B14" t="str">
            <v>ACSM</v>
          </cell>
          <cell r="C14">
            <v>2.3919999999999999</v>
          </cell>
          <cell r="D14">
            <v>0</v>
          </cell>
          <cell r="E14">
            <v>0</v>
          </cell>
          <cell r="F14">
            <v>37.200000000000003</v>
          </cell>
          <cell r="G14">
            <v>116.73360000000001</v>
          </cell>
          <cell r="H14">
            <v>0</v>
          </cell>
          <cell r="I14">
            <v>9.2237442922374449</v>
          </cell>
          <cell r="J14">
            <v>-55.703703703703709</v>
          </cell>
          <cell r="K14">
            <v>-9.5009598586349071</v>
          </cell>
          <cell r="L14">
            <v>-24.459557242586072</v>
          </cell>
          <cell r="M14" t="str">
            <v>REDUCE</v>
          </cell>
          <cell r="N14" t="str">
            <v>ACSM.MI</v>
          </cell>
          <cell r="P14">
            <v>37200</v>
          </cell>
          <cell r="Q14">
            <v>0.29350104821803669</v>
          </cell>
          <cell r="R14" t="str">
            <v>ACS IM</v>
          </cell>
          <cell r="S14">
            <v>2.19</v>
          </cell>
          <cell r="T14">
            <v>5.4</v>
          </cell>
          <cell r="U14" t="str">
            <v>Utilities</v>
          </cell>
          <cell r="V14" t="str">
            <v>Paolo Panariello</v>
          </cell>
          <cell r="W14">
            <v>0.25</v>
          </cell>
          <cell r="X14">
            <v>37200</v>
          </cell>
          <cell r="Y14" t="str">
            <v>Ord</v>
          </cell>
          <cell r="Z14">
            <v>0</v>
          </cell>
          <cell r="AB14">
            <v>2</v>
          </cell>
          <cell r="AC14" t="str">
            <v>P</v>
          </cell>
          <cell r="AD14">
            <v>4</v>
          </cell>
          <cell r="AE14">
            <v>6</v>
          </cell>
          <cell r="AF14" t="str">
            <v>Hold</v>
          </cell>
          <cell r="AG14">
            <v>37200</v>
          </cell>
          <cell r="AH14" t="str">
            <v>I:ACS</v>
          </cell>
        </row>
        <row r="15">
          <cell r="A15" t="str">
            <v>Cir ord.</v>
          </cell>
          <cell r="B15" t="str">
            <v>Cir ord.</v>
          </cell>
          <cell r="C15">
            <v>0.91780000000000006</v>
          </cell>
          <cell r="D15">
            <v>0</v>
          </cell>
          <cell r="E15">
            <v>0</v>
          </cell>
          <cell r="F15">
            <v>770.37159099999997</v>
          </cell>
          <cell r="G15">
            <v>1476.8023399470001</v>
          </cell>
          <cell r="H15">
            <v>0</v>
          </cell>
          <cell r="I15">
            <v>21.001977587343433</v>
          </cell>
          <cell r="J15">
            <v>-73.296479487925509</v>
          </cell>
          <cell r="K15">
            <v>2.2772734364710807</v>
          </cell>
          <cell r="L15">
            <v>-42.052333026807872</v>
          </cell>
          <cell r="M15" t="str">
            <v>ADD</v>
          </cell>
          <cell r="N15" t="str">
            <v>CIRX.MI</v>
          </cell>
          <cell r="P15">
            <v>770371.59100000001</v>
          </cell>
          <cell r="Q15">
            <v>2.9039129947303621</v>
          </cell>
          <cell r="R15" t="str">
            <v>CIR IM</v>
          </cell>
          <cell r="S15">
            <v>0.75850000000000006</v>
          </cell>
          <cell r="T15">
            <v>3.4369999999999998</v>
          </cell>
          <cell r="U15" t="str">
            <v>Other Financials (Holding &amp; Real Estate)</v>
          </cell>
          <cell r="V15" t="str">
            <v>Pietro Gasparri</v>
          </cell>
          <cell r="W15">
            <v>0.36099999999999999</v>
          </cell>
          <cell r="X15">
            <v>770371.59</v>
          </cell>
          <cell r="Y15" t="str">
            <v>Ord</v>
          </cell>
          <cell r="Z15">
            <v>2</v>
          </cell>
          <cell r="AB15">
            <v>4</v>
          </cell>
          <cell r="AC15" t="str">
            <v>P</v>
          </cell>
          <cell r="AD15">
            <v>4</v>
          </cell>
          <cell r="AE15">
            <v>8</v>
          </cell>
          <cell r="AF15" t="str">
            <v>Buy</v>
          </cell>
          <cell r="AG15">
            <v>770371.59100000001</v>
          </cell>
          <cell r="AH15" t="str">
            <v>I:CIR</v>
          </cell>
        </row>
        <row r="16">
          <cell r="A16" t="str">
            <v>Immsi</v>
          </cell>
          <cell r="B16" t="str">
            <v>Immsi</v>
          </cell>
          <cell r="C16">
            <v>0.70600000000000007</v>
          </cell>
          <cell r="D16">
            <v>0</v>
          </cell>
          <cell r="E16">
            <v>0</v>
          </cell>
          <cell r="F16">
            <v>0</v>
          </cell>
          <cell r="G16">
            <v>0</v>
          </cell>
          <cell r="H16">
            <v>0</v>
          </cell>
          <cell r="I16">
            <v>16.080236764222299</v>
          </cell>
          <cell r="J16">
            <v>-45.94180704441041</v>
          </cell>
          <cell r="K16">
            <v>-2.644467386650053</v>
          </cell>
          <cell r="L16">
            <v>-14.697660583292773</v>
          </cell>
          <cell r="Q16">
            <v>9.9248546717722874E-2</v>
          </cell>
          <cell r="S16">
            <v>0.60820000000000007</v>
          </cell>
          <cell r="T16">
            <v>1.306</v>
          </cell>
          <cell r="Y16" t="str">
            <v>Ord</v>
          </cell>
          <cell r="Z16">
            <v>0</v>
          </cell>
          <cell r="AB16">
            <v>99</v>
          </cell>
          <cell r="AD16">
            <v>99</v>
          </cell>
          <cell r="AE16">
            <v>198</v>
          </cell>
          <cell r="AF16" t="str">
            <v>Not rated</v>
          </cell>
          <cell r="AH16" t="str">
            <v>I:IMSI</v>
          </cell>
        </row>
        <row r="17">
          <cell r="A17" t="str">
            <v>Cir risp.</v>
          </cell>
          <cell r="B17" t="str">
            <v>Cir risp.</v>
          </cell>
          <cell r="C17">
            <v>0</v>
          </cell>
          <cell r="D17">
            <v>0</v>
          </cell>
          <cell r="E17">
            <v>0</v>
          </cell>
          <cell r="F17">
            <v>0</v>
          </cell>
          <cell r="G17">
            <v>0</v>
          </cell>
          <cell r="H17">
            <v>0</v>
          </cell>
          <cell r="I17" t="str">
            <v>n.a.</v>
          </cell>
          <cell r="J17">
            <v>-100</v>
          </cell>
          <cell r="K17" t="str">
            <v>n.a.</v>
          </cell>
          <cell r="L17">
            <v>-26.703520512074491</v>
          </cell>
          <cell r="M17" t="str">
            <v>BUY</v>
          </cell>
          <cell r="N17" t="str">
            <v>CIRXn.MI</v>
          </cell>
          <cell r="P17">
            <v>0</v>
          </cell>
          <cell r="Q17" t="str">
            <v/>
          </cell>
          <cell r="R17" t="str">
            <v>CNCP IM</v>
          </cell>
          <cell r="S17" t="e">
            <v>#VALUE!</v>
          </cell>
          <cell r="T17" t="e">
            <v>#DIV/0!</v>
          </cell>
          <cell r="U17" t="str">
            <v>Other Financials (Holding &amp; Real Estate)</v>
          </cell>
          <cell r="V17" t="str">
            <v>None</v>
          </cell>
          <cell r="W17">
            <v>1</v>
          </cell>
          <cell r="X17">
            <v>173430.03599999999</v>
          </cell>
          <cell r="Y17" t="str">
            <v>Risp. n.c.</v>
          </cell>
          <cell r="Z17">
            <v>0</v>
          </cell>
          <cell r="AB17">
            <v>5</v>
          </cell>
          <cell r="AC17" t="str">
            <v>P</v>
          </cell>
          <cell r="AD17">
            <v>4</v>
          </cell>
          <cell r="AE17">
            <v>9</v>
          </cell>
          <cell r="AF17" t="str">
            <v>Buy</v>
          </cell>
          <cell r="AG17">
            <v>0</v>
          </cell>
          <cell r="AH17" t="str">
            <v>I:CNC</v>
          </cell>
        </row>
        <row r="18">
          <cell r="A18" t="str">
            <v>Cofide ord.</v>
          </cell>
          <cell r="B18" t="str">
            <v>Cofide ord.</v>
          </cell>
          <cell r="C18">
            <v>0.43160000000000004</v>
          </cell>
          <cell r="D18">
            <v>0</v>
          </cell>
          <cell r="E18">
            <v>0</v>
          </cell>
          <cell r="F18">
            <v>566.32391099999995</v>
          </cell>
          <cell r="G18">
            <v>690.91517141999998</v>
          </cell>
          <cell r="H18">
            <v>0</v>
          </cell>
          <cell r="I18">
            <v>8.1162324649298725</v>
          </cell>
          <cell r="J18">
            <v>-74.109178164367123</v>
          </cell>
          <cell r="K18">
            <v>-10.608471685942479</v>
          </cell>
          <cell r="L18">
            <v>-42.865031703249485</v>
          </cell>
          <cell r="M18" t="str">
            <v>HOLD</v>
          </cell>
          <cell r="N18" t="str">
            <v>COFI.MI</v>
          </cell>
          <cell r="P18">
            <v>566323.91099999996</v>
          </cell>
          <cell r="Q18">
            <v>0.41879944160074789</v>
          </cell>
          <cell r="R18" t="str">
            <v>COF IM</v>
          </cell>
          <cell r="S18">
            <v>0.3992</v>
          </cell>
          <cell r="T18">
            <v>1.6669999999999996</v>
          </cell>
          <cell r="U18" t="str">
            <v>Other Financials (Holding &amp; Real Estate)</v>
          </cell>
          <cell r="V18" t="str">
            <v>Pietro Gasparri</v>
          </cell>
          <cell r="W18">
            <v>0.40500000000000003</v>
          </cell>
          <cell r="X18">
            <v>566323.91099999996</v>
          </cell>
          <cell r="Y18" t="str">
            <v>Ord</v>
          </cell>
          <cell r="Z18">
            <v>0</v>
          </cell>
          <cell r="AB18">
            <v>3</v>
          </cell>
          <cell r="AC18" t="str">
            <v>P</v>
          </cell>
          <cell r="AD18">
            <v>4</v>
          </cell>
          <cell r="AE18">
            <v>7</v>
          </cell>
          <cell r="AF18" t="str">
            <v>Accumulate</v>
          </cell>
          <cell r="AG18">
            <v>566323.91099999996</v>
          </cell>
          <cell r="AH18" t="str">
            <v>I:COF</v>
          </cell>
        </row>
        <row r="19">
          <cell r="A19" t="str">
            <v>Cofide risp.</v>
          </cell>
          <cell r="B19" t="str">
            <v>Cofide risp.</v>
          </cell>
          <cell r="C19">
            <v>0.41420000000000001</v>
          </cell>
          <cell r="D19">
            <v>0</v>
          </cell>
          <cell r="E19">
            <v>0</v>
          </cell>
          <cell r="F19">
            <v>152.886008</v>
          </cell>
          <cell r="G19">
            <v>154.41486808000002</v>
          </cell>
          <cell r="H19">
            <v>0</v>
          </cell>
          <cell r="I19">
            <v>5.2604828462515796</v>
          </cell>
          <cell r="J19">
            <v>-68.381679389312978</v>
          </cell>
          <cell r="K19">
            <v>-2.8557496186782929</v>
          </cell>
          <cell r="L19">
            <v>5.7274987750541442</v>
          </cell>
          <cell r="M19" t="str">
            <v>ADD</v>
          </cell>
          <cell r="N19" t="str">
            <v>COFIn.MI</v>
          </cell>
          <cell r="P19">
            <v>152886.008</v>
          </cell>
          <cell r="Q19">
            <v>-0.21681522524693575</v>
          </cell>
          <cell r="R19" t="str">
            <v>COFCN IM</v>
          </cell>
          <cell r="S19">
            <v>0.39350000000000007</v>
          </cell>
          <cell r="T19">
            <v>1.31</v>
          </cell>
          <cell r="U19" t="str">
            <v>Other Financials (Holding &amp; Real Estate)</v>
          </cell>
          <cell r="V19" t="str">
            <v>Pietro Gasparri</v>
          </cell>
          <cell r="W19">
            <v>1</v>
          </cell>
          <cell r="X19">
            <v>152886.008</v>
          </cell>
          <cell r="Y19" t="str">
            <v>Risp. n.c.</v>
          </cell>
          <cell r="Z19">
            <v>0</v>
          </cell>
          <cell r="AB19">
            <v>4</v>
          </cell>
          <cell r="AC19" t="str">
            <v>P</v>
          </cell>
          <cell r="AD19">
            <v>4</v>
          </cell>
          <cell r="AE19">
            <v>8</v>
          </cell>
          <cell r="AF19" t="str">
            <v>Buy</v>
          </cell>
          <cell r="AG19">
            <v>152886.008</v>
          </cell>
          <cell r="AH19" t="str">
            <v>I:COFN</v>
          </cell>
        </row>
        <row r="20">
          <cell r="A20" t="str">
            <v>Finpart</v>
          </cell>
          <cell r="B20" t="str">
            <v>Finpart</v>
          </cell>
          <cell r="C20">
            <v>1.101</v>
          </cell>
          <cell r="D20">
            <v>0</v>
          </cell>
          <cell r="E20">
            <v>0</v>
          </cell>
          <cell r="F20">
            <v>232.06100000000001</v>
          </cell>
          <cell r="G20">
            <v>382.43652800000007</v>
          </cell>
          <cell r="H20">
            <v>0</v>
          </cell>
          <cell r="I20">
            <v>-3.3362598770851681</v>
          </cell>
          <cell r="J20">
            <v>-35.159010600706708</v>
          </cell>
          <cell r="K20">
            <v>-22.060964027957521</v>
          </cell>
          <cell r="L20">
            <v>-3.9148641395890706</v>
          </cell>
          <cell r="M20" t="str">
            <v>ADD</v>
          </cell>
          <cell r="N20" t="str">
            <v>FNAI.MI</v>
          </cell>
          <cell r="P20">
            <v>232061</v>
          </cell>
          <cell r="Q20">
            <v>-2.6525198938992078</v>
          </cell>
          <cell r="R20" t="str">
            <v>FN IM</v>
          </cell>
          <cell r="S20">
            <v>1.139</v>
          </cell>
          <cell r="T20">
            <v>1.6979999999999997</v>
          </cell>
          <cell r="U20" t="str">
            <v>Luxury Goods</v>
          </cell>
          <cell r="V20" t="str">
            <v>Chiara Rotelli</v>
          </cell>
          <cell r="W20">
            <v>0.501</v>
          </cell>
          <cell r="X20">
            <v>232061.04500000001</v>
          </cell>
          <cell r="Y20" t="str">
            <v>Ord</v>
          </cell>
          <cell r="Z20">
            <v>0</v>
          </cell>
          <cell r="AA20" t="str">
            <v>G</v>
          </cell>
          <cell r="AB20">
            <v>4</v>
          </cell>
          <cell r="AC20" t="str">
            <v>N</v>
          </cell>
          <cell r="AD20">
            <v>3</v>
          </cell>
          <cell r="AE20">
            <v>7</v>
          </cell>
          <cell r="AF20" t="str">
            <v>Accumulate</v>
          </cell>
          <cell r="AG20">
            <v>287755.64299999998</v>
          </cell>
          <cell r="AH20" t="str">
            <v>I:FNT</v>
          </cell>
        </row>
        <row r="21">
          <cell r="A21" t="str">
            <v>Finpart priv.</v>
          </cell>
          <cell r="B21" t="str">
            <v>Finpart priv.</v>
          </cell>
          <cell r="C21">
            <v>0</v>
          </cell>
          <cell r="D21">
            <v>0</v>
          </cell>
          <cell r="E21">
            <v>0</v>
          </cell>
          <cell r="F21">
            <v>0</v>
          </cell>
          <cell r="G21" t="e">
            <v>#VALUE!</v>
          </cell>
          <cell r="H21" t="e">
            <v>#VALUE!</v>
          </cell>
          <cell r="I21" t="str">
            <v>n.a.</v>
          </cell>
          <cell r="J21" t="e">
            <v>#VALUE!</v>
          </cell>
          <cell r="K21" t="str">
            <v>n.a.</v>
          </cell>
          <cell r="L21" t="e">
            <v>#VALUE!</v>
          </cell>
          <cell r="Q21" t="str">
            <v/>
          </cell>
          <cell r="S21" t="e">
            <v>#VALUE!</v>
          </cell>
          <cell r="T21" t="e">
            <v>#VALUE!</v>
          </cell>
          <cell r="W21">
            <v>0.3</v>
          </cell>
          <cell r="X21">
            <v>0</v>
          </cell>
          <cell r="Y21" t="str">
            <v>Priv</v>
          </cell>
          <cell r="Z21">
            <v>0</v>
          </cell>
          <cell r="AB21">
            <v>99</v>
          </cell>
          <cell r="AD21">
            <v>99</v>
          </cell>
          <cell r="AE21">
            <v>198</v>
          </cell>
          <cell r="AF21" t="str">
            <v>Not rated</v>
          </cell>
        </row>
        <row r="22">
          <cell r="A22" t="str">
            <v>Finpart rnc</v>
          </cell>
          <cell r="B22" t="str">
            <v>Finpart rnc</v>
          </cell>
          <cell r="C22">
            <v>0</v>
          </cell>
          <cell r="D22">
            <v>0</v>
          </cell>
          <cell r="E22">
            <v>0</v>
          </cell>
          <cell r="F22">
            <v>0</v>
          </cell>
          <cell r="G22" t="e">
            <v>#VALUE!</v>
          </cell>
          <cell r="H22" t="e">
            <v>#VALUE!</v>
          </cell>
          <cell r="I22" t="str">
            <v>n.a.</v>
          </cell>
          <cell r="J22" t="e">
            <v>#VALUE!</v>
          </cell>
          <cell r="K22" t="str">
            <v>n.a.</v>
          </cell>
          <cell r="L22" t="e">
            <v>#VALUE!</v>
          </cell>
          <cell r="Q22" t="str">
            <v/>
          </cell>
          <cell r="S22" t="e">
            <v>#VALUE!</v>
          </cell>
          <cell r="T22" t="e">
            <v>#VALUE!</v>
          </cell>
          <cell r="W22">
            <v>1</v>
          </cell>
          <cell r="X22">
            <v>0</v>
          </cell>
          <cell r="Y22" t="str">
            <v>Risp. n.c.</v>
          </cell>
          <cell r="Z22">
            <v>0</v>
          </cell>
          <cell r="AB22">
            <v>99</v>
          </cell>
          <cell r="AD22">
            <v>99</v>
          </cell>
          <cell r="AE22">
            <v>198</v>
          </cell>
          <cell r="AF22" t="str">
            <v>Not rated</v>
          </cell>
        </row>
        <row r="23">
          <cell r="A23" t="str">
            <v>Finarte ord.</v>
          </cell>
          <cell r="B23" t="str">
            <v>Finarte ord.</v>
          </cell>
          <cell r="C23">
            <v>1.101</v>
          </cell>
          <cell r="D23">
            <v>0</v>
          </cell>
          <cell r="E23">
            <v>0</v>
          </cell>
          <cell r="F23">
            <v>0</v>
          </cell>
          <cell r="G23">
            <v>0</v>
          </cell>
          <cell r="H23">
            <v>0</v>
          </cell>
          <cell r="I23">
            <v>-3.3362598770851681</v>
          </cell>
          <cell r="J23">
            <v>-35.159010600706708</v>
          </cell>
          <cell r="K23">
            <v>-22.060964027957521</v>
          </cell>
          <cell r="L23">
            <v>-3.9148641395890706</v>
          </cell>
          <cell r="Q23">
            <v>-2.6525198938992078</v>
          </cell>
          <cell r="S23">
            <v>1.139</v>
          </cell>
          <cell r="T23">
            <v>1.6979999999999997</v>
          </cell>
          <cell r="W23">
            <v>0.3</v>
          </cell>
          <cell r="X23">
            <v>107388.64200000001</v>
          </cell>
          <cell r="Y23" t="str">
            <v>Ord</v>
          </cell>
          <cell r="Z23">
            <v>0</v>
          </cell>
          <cell r="AB23">
            <v>99</v>
          </cell>
          <cell r="AD23">
            <v>99</v>
          </cell>
          <cell r="AE23">
            <v>198</v>
          </cell>
          <cell r="AF23" t="str">
            <v>Not rated</v>
          </cell>
          <cell r="AH23" t="str">
            <v>I:FCD</v>
          </cell>
        </row>
        <row r="24">
          <cell r="A24" t="str">
            <v>Finarte priv.</v>
          </cell>
          <cell r="B24" t="str">
            <v>Finarte priv.</v>
          </cell>
          <cell r="C24">
            <v>0</v>
          </cell>
          <cell r="D24">
            <v>0</v>
          </cell>
          <cell r="E24">
            <v>0</v>
          </cell>
          <cell r="F24">
            <v>0</v>
          </cell>
          <cell r="G24" t="e">
            <v>#VALUE!</v>
          </cell>
          <cell r="H24" t="e">
            <v>#VALUE!</v>
          </cell>
          <cell r="I24" t="str">
            <v>n.a.</v>
          </cell>
          <cell r="J24" t="e">
            <v>#VALUE!</v>
          </cell>
          <cell r="K24" t="str">
            <v>n.a.</v>
          </cell>
          <cell r="L24" t="e">
            <v>#VALUE!</v>
          </cell>
          <cell r="Q24" t="str">
            <v/>
          </cell>
          <cell r="S24" t="e">
            <v>#VALUE!</v>
          </cell>
          <cell r="T24" t="e">
            <v>#VALUE!</v>
          </cell>
          <cell r="W24">
            <v>0.95</v>
          </cell>
          <cell r="X24">
            <v>54426.195</v>
          </cell>
          <cell r="Y24" t="str">
            <v>Priv</v>
          </cell>
          <cell r="Z24">
            <v>0</v>
          </cell>
          <cell r="AB24">
            <v>99</v>
          </cell>
          <cell r="AD24">
            <v>99</v>
          </cell>
          <cell r="AE24">
            <v>198</v>
          </cell>
          <cell r="AF24" t="str">
            <v>Not rated</v>
          </cell>
        </row>
        <row r="25">
          <cell r="A25" t="str">
            <v>Finarte risp.</v>
          </cell>
          <cell r="B25" t="str">
            <v>Finarte risp.</v>
          </cell>
          <cell r="C25">
            <v>0</v>
          </cell>
          <cell r="D25">
            <v>0</v>
          </cell>
          <cell r="E25">
            <v>0</v>
          </cell>
          <cell r="F25">
            <v>0</v>
          </cell>
          <cell r="G25" t="e">
            <v>#VALUE!</v>
          </cell>
          <cell r="H25" t="e">
            <v>#VALUE!</v>
          </cell>
          <cell r="I25" t="str">
            <v>n.a.</v>
          </cell>
          <cell r="J25" t="e">
            <v>#VALUE!</v>
          </cell>
          <cell r="K25" t="str">
            <v>n.a.</v>
          </cell>
          <cell r="L25" t="e">
            <v>#VALUE!</v>
          </cell>
          <cell r="Q25" t="str">
            <v/>
          </cell>
          <cell r="S25" t="e">
            <v>#VALUE!</v>
          </cell>
          <cell r="T25" t="e">
            <v>#VALUE!</v>
          </cell>
          <cell r="W25">
            <v>0.9</v>
          </cell>
          <cell r="X25">
            <v>44357.139000000003</v>
          </cell>
          <cell r="Y25" t="str">
            <v>Risp. n.c.</v>
          </cell>
          <cell r="Z25">
            <v>0</v>
          </cell>
          <cell r="AB25">
            <v>99</v>
          </cell>
          <cell r="AD25">
            <v>99</v>
          </cell>
          <cell r="AE25">
            <v>198</v>
          </cell>
          <cell r="AF25" t="str">
            <v>Not rated</v>
          </cell>
        </row>
        <row r="26">
          <cell r="A26" t="str">
            <v>HdP ord.</v>
          </cell>
          <cell r="B26" t="str">
            <v>HdP ord.</v>
          </cell>
          <cell r="C26">
            <v>3.7130000000000001</v>
          </cell>
          <cell r="D26">
            <v>0</v>
          </cell>
          <cell r="E26">
            <v>0</v>
          </cell>
          <cell r="F26">
            <v>731.21020778000013</v>
          </cell>
          <cell r="G26">
            <v>2939.4650352756003</v>
          </cell>
          <cell r="H26">
            <v>0</v>
          </cell>
          <cell r="I26">
            <v>-8.0029732408324996</v>
          </cell>
          <cell r="J26">
            <v>-29.99419876471211</v>
          </cell>
          <cell r="K26">
            <v>-26.727677391704852</v>
          </cell>
          <cell r="L26">
            <v>1.2499476964055276</v>
          </cell>
          <cell r="M26" t="str">
            <v>ADD</v>
          </cell>
          <cell r="N26" t="str">
            <v>HPI.MI</v>
          </cell>
          <cell r="P26">
            <v>731210.20778000017</v>
          </cell>
          <cell r="Q26">
            <v>3.5126846947309609</v>
          </cell>
          <cell r="R26" t="str">
            <v>HPI IM</v>
          </cell>
          <cell r="S26">
            <v>4.0359999999999996</v>
          </cell>
          <cell r="T26">
            <v>5.3038461591499999</v>
          </cell>
          <cell r="U26" t="str">
            <v>Other Financials (Holding &amp; Real Estate)</v>
          </cell>
          <cell r="V26" t="str">
            <v>Pietro Gasparri</v>
          </cell>
          <cell r="W26">
            <v>0.53500000000000003</v>
          </cell>
          <cell r="X26">
            <v>2812346.9530000002</v>
          </cell>
          <cell r="Y26" t="str">
            <v>Ord</v>
          </cell>
          <cell r="Z26">
            <v>0</v>
          </cell>
          <cell r="AB26">
            <v>4</v>
          </cell>
          <cell r="AC26" t="str">
            <v>P</v>
          </cell>
          <cell r="AD26">
            <v>4</v>
          </cell>
          <cell r="AE26">
            <v>8</v>
          </cell>
          <cell r="AF26" t="str">
            <v>Buy</v>
          </cell>
          <cell r="AG26">
            <v>731210.20778000017</v>
          </cell>
          <cell r="AH26" t="str">
            <v>I:HPI</v>
          </cell>
        </row>
        <row r="27">
          <cell r="A27" t="str">
            <v>HdP risp.</v>
          </cell>
          <cell r="B27" t="str">
            <v>HdP risp.</v>
          </cell>
          <cell r="C27">
            <v>1.931</v>
          </cell>
          <cell r="D27">
            <v>0</v>
          </cell>
          <cell r="E27">
            <v>0</v>
          </cell>
          <cell r="F27">
            <v>29.349580000000003</v>
          </cell>
          <cell r="G27">
            <v>82.76581560000001</v>
          </cell>
          <cell r="H27">
            <v>0</v>
          </cell>
          <cell r="I27">
            <v>5.4039301310043752</v>
          </cell>
          <cell r="J27">
            <v>-53.812327553087393</v>
          </cell>
          <cell r="K27">
            <v>-13.320774019867976</v>
          </cell>
          <cell r="L27">
            <v>-22.568181091969755</v>
          </cell>
          <cell r="M27" t="str">
            <v>ADD</v>
          </cell>
          <cell r="N27" t="str">
            <v>HPIn.MI</v>
          </cell>
          <cell r="P27">
            <v>29349.58</v>
          </cell>
          <cell r="Q27">
            <v>2.0073956682514549</v>
          </cell>
          <cell r="R27" t="str">
            <v>HPIR IM</v>
          </cell>
          <cell r="S27">
            <v>1.8319999999999999</v>
          </cell>
          <cell r="T27">
            <v>4.1807692349499996</v>
          </cell>
          <cell r="U27" t="str">
            <v>Other Financials (Holding &amp; Real Estate)</v>
          </cell>
          <cell r="V27" t="str">
            <v>Pietro Gasparri</v>
          </cell>
          <cell r="W27">
            <v>1</v>
          </cell>
          <cell r="X27">
            <v>112883.091</v>
          </cell>
          <cell r="Y27" t="str">
            <v>Risp. n.c.</v>
          </cell>
          <cell r="Z27">
            <v>0</v>
          </cell>
          <cell r="AB27">
            <v>4</v>
          </cell>
          <cell r="AC27" t="str">
            <v>P</v>
          </cell>
          <cell r="AD27">
            <v>4</v>
          </cell>
          <cell r="AE27">
            <v>8</v>
          </cell>
          <cell r="AF27" t="str">
            <v>Buy</v>
          </cell>
          <cell r="AG27">
            <v>29349.58</v>
          </cell>
          <cell r="AH27" t="str">
            <v>I:HDPR</v>
          </cell>
        </row>
        <row r="28">
          <cell r="A28" t="str">
            <v>Gemina ord.</v>
          </cell>
          <cell r="B28" t="str">
            <v>Gemina ord.</v>
          </cell>
          <cell r="C28">
            <v>0.71950000000000003</v>
          </cell>
          <cell r="D28">
            <v>0</v>
          </cell>
          <cell r="E28">
            <v>0</v>
          </cell>
          <cell r="F28">
            <v>364.47731199999998</v>
          </cell>
          <cell r="G28">
            <v>435.18591052799997</v>
          </cell>
          <cell r="H28">
            <v>0</v>
          </cell>
          <cell r="I28">
            <v>-8.180193976518634</v>
          </cell>
          <cell r="J28">
            <v>-50.413507925568581</v>
          </cell>
          <cell r="K28">
            <v>-26.904898127390986</v>
          </cell>
          <cell r="L28">
            <v>-19.169361464450944</v>
          </cell>
          <cell r="M28" t="str">
            <v>HOLD</v>
          </cell>
          <cell r="N28" t="str">
            <v>GEMI.MI</v>
          </cell>
          <cell r="P28">
            <v>364477.31199999998</v>
          </cell>
          <cell r="Q28">
            <v>2.4928774928774766</v>
          </cell>
          <cell r="R28" t="str">
            <v>GEM IM</v>
          </cell>
          <cell r="S28">
            <v>0.78360000000000007</v>
          </cell>
          <cell r="T28">
            <v>1.4510000000000003</v>
          </cell>
          <cell r="U28" t="str">
            <v>Other Financials (Holding &amp; Real Estate)</v>
          </cell>
          <cell r="V28" t="str">
            <v>Pietro Gasparri</v>
          </cell>
          <cell r="W28">
            <v>0.53800000000000003</v>
          </cell>
          <cell r="X28">
            <v>191187.8646</v>
          </cell>
          <cell r="Y28" t="str">
            <v>Ord</v>
          </cell>
          <cell r="Z28">
            <v>0</v>
          </cell>
          <cell r="AB28">
            <v>3</v>
          </cell>
          <cell r="AC28" t="str">
            <v>P</v>
          </cell>
          <cell r="AD28">
            <v>4</v>
          </cell>
          <cell r="AE28">
            <v>7</v>
          </cell>
          <cell r="AF28" t="str">
            <v>Accumulate</v>
          </cell>
          <cell r="AG28">
            <v>364477.31199999998</v>
          </cell>
          <cell r="AH28" t="str">
            <v>I:GEM</v>
          </cell>
        </row>
        <row r="29">
          <cell r="A29" t="str">
            <v>Gemina risp.</v>
          </cell>
          <cell r="B29" t="str">
            <v>Gemina risp.</v>
          </cell>
          <cell r="C29">
            <v>1.31</v>
          </cell>
          <cell r="D29">
            <v>0</v>
          </cell>
          <cell r="E29">
            <v>0</v>
          </cell>
          <cell r="F29">
            <v>3.7627679999999999</v>
          </cell>
          <cell r="G29">
            <v>6.7917962399999992</v>
          </cell>
          <cell r="H29">
            <v>0</v>
          </cell>
          <cell r="I29">
            <v>13.321799307958493</v>
          </cell>
          <cell r="J29">
            <v>-40.77757685352622</v>
          </cell>
          <cell r="K29">
            <v>21.501993284477127</v>
          </cell>
          <cell r="L29">
            <v>9.6359310720423608</v>
          </cell>
          <cell r="M29" t="str">
            <v>HOLD</v>
          </cell>
          <cell r="N29" t="str">
            <v>GEMIr.MI</v>
          </cell>
          <cell r="P29">
            <v>3762.768</v>
          </cell>
          <cell r="Q29">
            <v>3.9682539682539764</v>
          </cell>
          <cell r="R29" t="str">
            <v>GEMR IM</v>
          </cell>
          <cell r="S29">
            <v>1.1559999999999999</v>
          </cell>
          <cell r="T29">
            <v>2.2120000000000002</v>
          </cell>
          <cell r="U29" t="str">
            <v>Other Financials (Holding &amp; Real Estate)</v>
          </cell>
          <cell r="V29" t="str">
            <v>Pietro Gasparri</v>
          </cell>
          <cell r="W29">
            <v>1</v>
          </cell>
          <cell r="X29">
            <v>3762.7698000000005</v>
          </cell>
          <cell r="Y29" t="str">
            <v>Risp. n.c.</v>
          </cell>
          <cell r="Z29">
            <v>0</v>
          </cell>
          <cell r="AB29">
            <v>3</v>
          </cell>
          <cell r="AC29" t="str">
            <v>P</v>
          </cell>
          <cell r="AD29">
            <v>4</v>
          </cell>
          <cell r="AE29">
            <v>7</v>
          </cell>
          <cell r="AF29" t="str">
            <v>Accumulate</v>
          </cell>
          <cell r="AG29">
            <v>3762.768</v>
          </cell>
          <cell r="AH29" t="str">
            <v>I:GEMR</v>
          </cell>
        </row>
        <row r="30">
          <cell r="A30" t="str">
            <v>G</v>
          </cell>
          <cell r="B30" t="str">
            <v>G</v>
          </cell>
          <cell r="C30">
            <v>0</v>
          </cell>
          <cell r="D30">
            <v>0</v>
          </cell>
          <cell r="E30">
            <v>0</v>
          </cell>
          <cell r="F30">
            <v>0</v>
          </cell>
          <cell r="G30">
            <v>0</v>
          </cell>
          <cell r="H30">
            <v>0</v>
          </cell>
          <cell r="I30" t="str">
            <v>n.a.</v>
          </cell>
          <cell r="J30" t="str">
            <v>n.a.</v>
          </cell>
          <cell r="K30" t="str">
            <v>n.a.</v>
          </cell>
          <cell r="L30" t="str">
            <v>n.a.</v>
          </cell>
          <cell r="Q30" t="str">
            <v/>
          </cell>
          <cell r="S30" t="e">
            <v>#VALUE!</v>
          </cell>
          <cell r="T30" t="e">
            <v>#VALUE!</v>
          </cell>
          <cell r="W30">
            <v>0.2</v>
          </cell>
          <cell r="X30">
            <v>132384.79999999999</v>
          </cell>
          <cell r="Y30" t="str">
            <v>Ord</v>
          </cell>
          <cell r="Z30">
            <v>0</v>
          </cell>
          <cell r="AB30">
            <v>99</v>
          </cell>
          <cell r="AD30">
            <v>99</v>
          </cell>
          <cell r="AE30">
            <v>198</v>
          </cell>
          <cell r="AF30" t="str">
            <v>Not rated</v>
          </cell>
        </row>
        <row r="31">
          <cell r="A31" t="str">
            <v>Finanza &amp; Fut.</v>
          </cell>
          <cell r="B31" t="str">
            <v>Finanza &amp; Fut.</v>
          </cell>
          <cell r="C31">
            <v>0</v>
          </cell>
          <cell r="D31">
            <v>0</v>
          </cell>
          <cell r="E31">
            <v>0</v>
          </cell>
          <cell r="F31">
            <v>0</v>
          </cell>
          <cell r="G31">
            <v>0</v>
          </cell>
          <cell r="H31">
            <v>0</v>
          </cell>
          <cell r="I31" t="str">
            <v>n.a.</v>
          </cell>
          <cell r="J31" t="str">
            <v>n.a.</v>
          </cell>
          <cell r="K31" t="str">
            <v>n.a.</v>
          </cell>
          <cell r="L31" t="str">
            <v>n.a.</v>
          </cell>
          <cell r="Q31" t="str">
            <v/>
          </cell>
          <cell r="S31" t="e">
            <v>#VALUE!</v>
          </cell>
          <cell r="T31" t="e">
            <v>#VALUE!</v>
          </cell>
          <cell r="W31">
            <v>1</v>
          </cell>
          <cell r="X31">
            <v>61850</v>
          </cell>
          <cell r="Y31" t="str">
            <v>Ord</v>
          </cell>
          <cell r="Z31">
            <v>0</v>
          </cell>
          <cell r="AB31">
            <v>99</v>
          </cell>
          <cell r="AD31">
            <v>99</v>
          </cell>
          <cell r="AE31">
            <v>198</v>
          </cell>
          <cell r="AF31" t="str">
            <v>Not rated</v>
          </cell>
        </row>
        <row r="32">
          <cell r="A32" t="str">
            <v>Gim ord.</v>
          </cell>
          <cell r="B32" t="str">
            <v>Gim ord.</v>
          </cell>
          <cell r="C32">
            <v>0.85</v>
          </cell>
          <cell r="D32">
            <v>0</v>
          </cell>
          <cell r="E32">
            <v>0</v>
          </cell>
          <cell r="F32">
            <v>148.65276</v>
          </cell>
          <cell r="G32">
            <v>175.26160404000001</v>
          </cell>
          <cell r="H32">
            <v>0</v>
          </cell>
          <cell r="I32">
            <v>4.834731129748393</v>
          </cell>
          <cell r="J32">
            <v>-32.216905901116434</v>
          </cell>
          <cell r="K32">
            <v>-13.889973021123959</v>
          </cell>
          <cell r="L32">
            <v>-0.97275943999879644</v>
          </cell>
          <cell r="M32" t="str">
            <v>HOLD</v>
          </cell>
          <cell r="N32" t="str">
            <v>GIMI.MI</v>
          </cell>
          <cell r="P32">
            <v>148652.76</v>
          </cell>
          <cell r="Q32">
            <v>-1.0477299185098987</v>
          </cell>
          <cell r="R32" t="str">
            <v>GI IM</v>
          </cell>
          <cell r="S32">
            <v>0.81079999999999997</v>
          </cell>
          <cell r="T32">
            <v>1.254</v>
          </cell>
          <cell r="U32" t="str">
            <v>Other Financials (Holding &amp; Real Estate)</v>
          </cell>
          <cell r="V32" t="str">
            <v>Pietro Gasparri</v>
          </cell>
          <cell r="W32">
            <v>0.33300000000000002</v>
          </cell>
          <cell r="X32">
            <v>148652.76</v>
          </cell>
          <cell r="Y32" t="str">
            <v>Ord</v>
          </cell>
          <cell r="Z32">
            <v>0</v>
          </cell>
          <cell r="AB32">
            <v>3</v>
          </cell>
          <cell r="AC32" t="str">
            <v>P</v>
          </cell>
          <cell r="AD32">
            <v>4</v>
          </cell>
          <cell r="AE32">
            <v>7</v>
          </cell>
          <cell r="AF32" t="str">
            <v>Accumulate</v>
          </cell>
          <cell r="AG32">
            <v>148652.76</v>
          </cell>
          <cell r="AH32" t="str">
            <v>I:GI</v>
          </cell>
        </row>
        <row r="33">
          <cell r="A33" t="str">
            <v>Gim risp.</v>
          </cell>
          <cell r="B33" t="str">
            <v>Gim risp.</v>
          </cell>
          <cell r="C33">
            <v>1.278</v>
          </cell>
          <cell r="D33">
            <v>0</v>
          </cell>
          <cell r="E33">
            <v>0</v>
          </cell>
          <cell r="F33">
            <v>13.661709999999999</v>
          </cell>
          <cell r="G33">
            <v>19.6728624</v>
          </cell>
          <cell r="H33">
            <v>0</v>
          </cell>
          <cell r="I33">
            <v>8.3969465648855</v>
          </cell>
          <cell r="J33">
            <v>-7.7256317689530674</v>
          </cell>
          <cell r="K33">
            <v>3.5622154351371069</v>
          </cell>
          <cell r="L33">
            <v>24.491274132163365</v>
          </cell>
          <cell r="M33" t="str">
            <v>SELL</v>
          </cell>
          <cell r="N33" t="str">
            <v>GIMIr.MI</v>
          </cell>
          <cell r="P33">
            <v>13661.71</v>
          </cell>
          <cell r="Q33">
            <v>0</v>
          </cell>
          <cell r="R33" t="str">
            <v>GIMR IM</v>
          </cell>
          <cell r="S33">
            <v>1.179</v>
          </cell>
          <cell r="T33">
            <v>1.385</v>
          </cell>
          <cell r="U33" t="str">
            <v>Other Financials (Holding &amp; Real Estate)</v>
          </cell>
          <cell r="V33" t="str">
            <v>Pietro Gasparri</v>
          </cell>
          <cell r="W33">
            <v>1</v>
          </cell>
          <cell r="X33">
            <v>13661.71</v>
          </cell>
          <cell r="Y33" t="str">
            <v>Risp. n.c.</v>
          </cell>
          <cell r="Z33">
            <v>0</v>
          </cell>
          <cell r="AB33">
            <v>1</v>
          </cell>
          <cell r="AC33" t="str">
            <v>P</v>
          </cell>
          <cell r="AD33">
            <v>4</v>
          </cell>
          <cell r="AE33">
            <v>5</v>
          </cell>
          <cell r="AF33" t="str">
            <v>Reduce</v>
          </cell>
          <cell r="AG33">
            <v>13661.71</v>
          </cell>
          <cell r="AH33" t="str">
            <v>I:GIR</v>
          </cell>
        </row>
        <row r="34">
          <cell r="A34" t="str">
            <v>Ifi priv.</v>
          </cell>
          <cell r="B34" t="str">
            <v>Ifi priv.</v>
          </cell>
          <cell r="C34">
            <v>25.26</v>
          </cell>
          <cell r="D34">
            <v>0</v>
          </cell>
          <cell r="E34">
            <v>0</v>
          </cell>
          <cell r="F34">
            <v>30.875</v>
          </cell>
          <cell r="G34">
            <v>1180.96875</v>
          </cell>
          <cell r="H34">
            <v>0</v>
          </cell>
          <cell r="I34">
            <v>2.5995125913891082</v>
          </cell>
          <cell r="J34">
            <v>-31.302692412292632</v>
          </cell>
          <cell r="K34">
            <v>-16.125191559483245</v>
          </cell>
          <cell r="L34">
            <v>-5.8545951174995281E-2</v>
          </cell>
          <cell r="M34" t="str">
            <v>ADD</v>
          </cell>
          <cell r="N34" t="str">
            <v>IFPI_p.MI</v>
          </cell>
          <cell r="P34">
            <v>30875</v>
          </cell>
          <cell r="Q34">
            <v>1.5273311897106234</v>
          </cell>
          <cell r="R34" t="str">
            <v>IFP IM</v>
          </cell>
          <cell r="S34">
            <v>24.620000000000005</v>
          </cell>
          <cell r="T34">
            <v>36.770000000000003</v>
          </cell>
          <cell r="U34" t="str">
            <v>Other Financials (Holding &amp; Real Estate)</v>
          </cell>
          <cell r="V34" t="str">
            <v>Pietro Gasparri</v>
          </cell>
          <cell r="W34">
            <v>0.59899999999999998</v>
          </cell>
          <cell r="X34">
            <v>30875</v>
          </cell>
          <cell r="Y34" t="str">
            <v>Priv</v>
          </cell>
          <cell r="Z34">
            <v>0</v>
          </cell>
          <cell r="AB34">
            <v>4</v>
          </cell>
          <cell r="AC34" t="str">
            <v>P</v>
          </cell>
          <cell r="AD34">
            <v>4</v>
          </cell>
          <cell r="AE34">
            <v>8</v>
          </cell>
          <cell r="AF34" t="str">
            <v>Buy</v>
          </cell>
          <cell r="AG34">
            <v>30875</v>
          </cell>
          <cell r="AH34" t="str">
            <v>I:IFP</v>
          </cell>
        </row>
        <row r="35">
          <cell r="A35" t="str">
            <v>Ifil ord.</v>
          </cell>
          <cell r="B35" t="str">
            <v>Ifil ord.</v>
          </cell>
          <cell r="C35">
            <v>5.58</v>
          </cell>
          <cell r="D35">
            <v>0</v>
          </cell>
          <cell r="E35">
            <v>0</v>
          </cell>
          <cell r="F35">
            <v>257.65500900000001</v>
          </cell>
          <cell r="G35">
            <v>2038.308776199</v>
          </cell>
          <cell r="H35">
            <v>0</v>
          </cell>
          <cell r="I35">
            <v>9.3688749509996061</v>
          </cell>
          <cell r="J35">
            <v>-36.984754376058724</v>
          </cell>
          <cell r="K35">
            <v>-9.3558291998727459</v>
          </cell>
          <cell r="L35">
            <v>-5.7406079149410871</v>
          </cell>
          <cell r="M35" t="str">
            <v>ADD</v>
          </cell>
          <cell r="N35" t="str">
            <v>IFLI.MI</v>
          </cell>
          <cell r="P35">
            <v>257655.00899999999</v>
          </cell>
          <cell r="Q35">
            <v>0.1615508885298933</v>
          </cell>
          <cell r="R35" t="str">
            <v>IFL IM</v>
          </cell>
          <cell r="S35">
            <v>5.1020000000000003</v>
          </cell>
          <cell r="T35">
            <v>8.8550000000000004</v>
          </cell>
          <cell r="U35" t="str">
            <v>Other Financials (Holding &amp; Real Estate)</v>
          </cell>
          <cell r="V35" t="str">
            <v>Pietro Gasparri</v>
          </cell>
          <cell r="W35">
            <v>0.311</v>
          </cell>
          <cell r="X35">
            <v>257445.00899999999</v>
          </cell>
          <cell r="Y35" t="str">
            <v>Ord</v>
          </cell>
          <cell r="Z35">
            <v>0</v>
          </cell>
          <cell r="AB35">
            <v>4</v>
          </cell>
          <cell r="AC35" t="str">
            <v>P</v>
          </cell>
          <cell r="AD35">
            <v>4</v>
          </cell>
          <cell r="AE35">
            <v>8</v>
          </cell>
          <cell r="AF35" t="str">
            <v>Buy</v>
          </cell>
          <cell r="AG35">
            <v>257655.00899999999</v>
          </cell>
          <cell r="AH35" t="str">
            <v>I:IFL</v>
          </cell>
        </row>
        <row r="36">
          <cell r="A36" t="str">
            <v>Ifil risp.</v>
          </cell>
          <cell r="B36" t="str">
            <v>Ifil risp.</v>
          </cell>
          <cell r="C36">
            <v>4.157</v>
          </cell>
          <cell r="D36">
            <v>0</v>
          </cell>
          <cell r="E36">
            <v>0</v>
          </cell>
          <cell r="F36">
            <v>209.00715299999999</v>
          </cell>
          <cell r="G36">
            <v>1032.49533582</v>
          </cell>
          <cell r="H36">
            <v>0</v>
          </cell>
          <cell r="I36">
            <v>9.7702667018748421</v>
          </cell>
          <cell r="J36">
            <v>-18.314010611122033</v>
          </cell>
          <cell r="K36">
            <v>0.40139175087523604</v>
          </cell>
          <cell r="L36">
            <v>18.670743764936692</v>
          </cell>
          <cell r="M36" t="str">
            <v>BUY</v>
          </cell>
          <cell r="N36" t="str">
            <v>IFLIr.MI</v>
          </cell>
          <cell r="P36">
            <v>209007.15299999999</v>
          </cell>
          <cell r="Q36">
            <v>1.3161101632951588</v>
          </cell>
          <cell r="R36" t="str">
            <v>IFR IM</v>
          </cell>
          <cell r="S36">
            <v>3.7869999999999999</v>
          </cell>
          <cell r="T36">
            <v>5.0890000000000004</v>
          </cell>
          <cell r="U36" t="str">
            <v>Other Financials (Holding &amp; Real Estate)</v>
          </cell>
          <cell r="V36" t="str">
            <v>Pietro Gasparri</v>
          </cell>
          <cell r="W36">
            <v>1</v>
          </cell>
          <cell r="X36">
            <v>183784.65299999999</v>
          </cell>
          <cell r="Y36" t="str">
            <v>Risp. n.c.</v>
          </cell>
          <cell r="Z36">
            <v>2</v>
          </cell>
          <cell r="AB36">
            <v>5</v>
          </cell>
          <cell r="AC36" t="str">
            <v>P</v>
          </cell>
          <cell r="AD36">
            <v>4</v>
          </cell>
          <cell r="AE36">
            <v>9</v>
          </cell>
          <cell r="AF36" t="str">
            <v>Buy</v>
          </cell>
          <cell r="AG36">
            <v>183855</v>
          </cell>
          <cell r="AH36" t="str">
            <v>I:IFR</v>
          </cell>
        </row>
        <row r="37">
          <cell r="A37" t="str">
            <v>Italmobiliare ord.</v>
          </cell>
          <cell r="B37" t="str">
            <v>Italmobiliare ord.</v>
          </cell>
          <cell r="C37">
            <v>31.45</v>
          </cell>
          <cell r="D37">
            <v>0</v>
          </cell>
          <cell r="E37">
            <v>0</v>
          </cell>
          <cell r="F37">
            <v>22.182582999999997</v>
          </cell>
          <cell r="G37">
            <v>708.06804935999992</v>
          </cell>
          <cell r="H37">
            <v>0</v>
          </cell>
          <cell r="I37">
            <v>-2.2988505747126409</v>
          </cell>
          <cell r="J37">
            <v>7.3745305565039221</v>
          </cell>
          <cell r="K37">
            <v>-21.023554725584994</v>
          </cell>
          <cell r="L37">
            <v>38.618677017621557</v>
          </cell>
          <cell r="M37" t="str">
            <v>BUY</v>
          </cell>
          <cell r="N37" t="str">
            <v>ITMI.MI</v>
          </cell>
          <cell r="P37">
            <v>22182.582999999999</v>
          </cell>
          <cell r="Q37">
            <v>1.223044737689083</v>
          </cell>
          <cell r="R37" t="str">
            <v>ITM IM</v>
          </cell>
          <cell r="S37">
            <v>32.19</v>
          </cell>
          <cell r="T37">
            <v>29.29</v>
          </cell>
          <cell r="U37" t="str">
            <v>Other Financials (Holding &amp; Real Estate)</v>
          </cell>
          <cell r="V37" t="str">
            <v>Pietro Gasparri</v>
          </cell>
          <cell r="W37">
            <v>0.41299999999999998</v>
          </cell>
          <cell r="X37">
            <v>22182.582999999999</v>
          </cell>
          <cell r="Y37" t="str">
            <v>Ord</v>
          </cell>
          <cell r="Z37">
            <v>0</v>
          </cell>
          <cell r="AB37">
            <v>5</v>
          </cell>
          <cell r="AC37" t="str">
            <v>P</v>
          </cell>
          <cell r="AD37">
            <v>4</v>
          </cell>
          <cell r="AE37">
            <v>9</v>
          </cell>
          <cell r="AF37" t="str">
            <v>Buy</v>
          </cell>
          <cell r="AG37">
            <v>22182.582999999999</v>
          </cell>
          <cell r="AH37" t="str">
            <v>I:ITM</v>
          </cell>
        </row>
        <row r="38">
          <cell r="A38" t="str">
            <v>Italmobiliare risp.</v>
          </cell>
          <cell r="B38" t="str">
            <v>Italmobiliare risp.</v>
          </cell>
          <cell r="C38">
            <v>16.84</v>
          </cell>
          <cell r="D38">
            <v>0</v>
          </cell>
          <cell r="E38">
            <v>0</v>
          </cell>
          <cell r="F38">
            <v>16.3</v>
          </cell>
          <cell r="G38">
            <v>281.24020000000002</v>
          </cell>
          <cell r="H38">
            <v>0</v>
          </cell>
          <cell r="I38">
            <v>2.3521546222573519</v>
          </cell>
          <cell r="J38">
            <v>6.893487368287432</v>
          </cell>
          <cell r="K38">
            <v>4.6510051969699928</v>
          </cell>
          <cell r="L38">
            <v>-0.48104318821649006</v>
          </cell>
          <cell r="M38" t="str">
            <v>BUY</v>
          </cell>
          <cell r="N38" t="str">
            <v>ITMIr.MI</v>
          </cell>
          <cell r="P38">
            <v>16300</v>
          </cell>
          <cell r="Q38">
            <v>1.8815415330631025</v>
          </cell>
          <cell r="R38" t="str">
            <v>ITMR IM</v>
          </cell>
          <cell r="S38">
            <v>16.452999999999999</v>
          </cell>
          <cell r="T38">
            <v>15.753999999999998</v>
          </cell>
          <cell r="U38" t="str">
            <v>Other Financials (Holding &amp; Real Estate)</v>
          </cell>
          <cell r="V38" t="str">
            <v>Pietro Gasparri</v>
          </cell>
          <cell r="W38">
            <v>1</v>
          </cell>
          <cell r="X38">
            <v>16300</v>
          </cell>
          <cell r="Y38" t="str">
            <v>Risp. n.c.</v>
          </cell>
          <cell r="Z38">
            <v>0</v>
          </cell>
          <cell r="AB38">
            <v>5</v>
          </cell>
          <cell r="AC38" t="str">
            <v>P</v>
          </cell>
          <cell r="AD38">
            <v>4</v>
          </cell>
          <cell r="AE38">
            <v>9</v>
          </cell>
          <cell r="AF38" t="str">
            <v>Buy</v>
          </cell>
          <cell r="AG38">
            <v>16300</v>
          </cell>
          <cell r="AH38" t="str">
            <v>I:ITMR</v>
          </cell>
        </row>
        <row r="39">
          <cell r="A39" t="str">
            <v>Mediobanca</v>
          </cell>
          <cell r="B39" t="str">
            <v>Mediobanca</v>
          </cell>
          <cell r="C39">
            <v>12.205</v>
          </cell>
          <cell r="D39">
            <v>0</v>
          </cell>
          <cell r="E39">
            <v>0</v>
          </cell>
          <cell r="F39">
            <v>642.16316500000005</v>
          </cell>
          <cell r="G39">
            <v>7729.0758539400003</v>
          </cell>
          <cell r="H39">
            <v>0</v>
          </cell>
          <cell r="I39">
            <v>22.601707684580607</v>
          </cell>
          <cell r="J39">
            <v>-0.99772874756650642</v>
          </cell>
          <cell r="K39">
            <v>3.8770035337082547</v>
          </cell>
          <cell r="L39">
            <v>30.246417713551132</v>
          </cell>
          <cell r="M39" t="str">
            <v>ADD</v>
          </cell>
          <cell r="N39" t="str">
            <v>MDBI.MI</v>
          </cell>
          <cell r="P39">
            <v>642163.16500000004</v>
          </cell>
          <cell r="Q39">
            <v>1.6405729513657707</v>
          </cell>
          <cell r="R39" t="str">
            <v>MB IM</v>
          </cell>
          <cell r="S39">
            <v>9.9550000000000001</v>
          </cell>
          <cell r="T39">
            <v>12.327999999999999</v>
          </cell>
          <cell r="U39" t="str">
            <v>Other Financials (Holding &amp; Real Estate)</v>
          </cell>
          <cell r="V39" t="str">
            <v>Pietro Gasparri</v>
          </cell>
          <cell r="W39">
            <v>0.68200000000000005</v>
          </cell>
          <cell r="X39">
            <v>642163.16500000004</v>
          </cell>
          <cell r="Y39" t="str">
            <v>Ord</v>
          </cell>
          <cell r="Z39">
            <v>0</v>
          </cell>
          <cell r="AB39">
            <v>4</v>
          </cell>
          <cell r="AC39" t="str">
            <v>P</v>
          </cell>
          <cell r="AD39">
            <v>4</v>
          </cell>
          <cell r="AE39">
            <v>8</v>
          </cell>
          <cell r="AF39" t="str">
            <v>Buy</v>
          </cell>
          <cell r="AG39">
            <v>642163.16500000004</v>
          </cell>
          <cell r="AH39" t="str">
            <v>I:MB</v>
          </cell>
        </row>
        <row r="40">
          <cell r="A40" t="str">
            <v>Mittel</v>
          </cell>
          <cell r="B40" t="str">
            <v>Mittel</v>
          </cell>
          <cell r="C40">
            <v>3.08</v>
          </cell>
          <cell r="D40">
            <v>0</v>
          </cell>
          <cell r="E40">
            <v>0</v>
          </cell>
          <cell r="F40">
            <v>0</v>
          </cell>
          <cell r="G40">
            <v>0</v>
          </cell>
          <cell r="H40">
            <v>0</v>
          </cell>
          <cell r="I40">
            <v>2.3255813953488413</v>
          </cell>
          <cell r="J40">
            <v>-21.886888156226224</v>
          </cell>
          <cell r="K40">
            <v>-16.399122755523511</v>
          </cell>
          <cell r="L40">
            <v>9.3572583048914133</v>
          </cell>
          <cell r="N40" t="str">
            <v>MTTI.MI</v>
          </cell>
          <cell r="Q40">
            <v>0.48939641109297938</v>
          </cell>
          <cell r="R40" t="str">
            <v>MIT IM</v>
          </cell>
          <cell r="S40">
            <v>3.01</v>
          </cell>
          <cell r="T40">
            <v>3.9430000000000001</v>
          </cell>
          <cell r="W40">
            <v>0.35</v>
          </cell>
          <cell r="X40">
            <v>75000</v>
          </cell>
          <cell r="Y40" t="str">
            <v>Ord</v>
          </cell>
          <cell r="Z40">
            <v>0</v>
          </cell>
          <cell r="AB40">
            <v>99</v>
          </cell>
          <cell r="AD40">
            <v>99</v>
          </cell>
          <cell r="AE40">
            <v>198</v>
          </cell>
          <cell r="AF40" t="str">
            <v>Not rated</v>
          </cell>
        </row>
        <row r="41">
          <cell r="A41" t="str">
            <v>Paf ord.</v>
          </cell>
          <cell r="B41" t="str">
            <v>Paf ord.</v>
          </cell>
          <cell r="C41">
            <v>0</v>
          </cell>
          <cell r="D41">
            <v>0</v>
          </cell>
          <cell r="E41">
            <v>0</v>
          </cell>
          <cell r="F41">
            <v>0</v>
          </cell>
          <cell r="G41">
            <v>0</v>
          </cell>
          <cell r="H41">
            <v>0</v>
          </cell>
          <cell r="I41" t="str">
            <v>n.a.</v>
          </cell>
          <cell r="J41" t="str">
            <v>n.a.</v>
          </cell>
          <cell r="K41" t="str">
            <v>n.a.</v>
          </cell>
          <cell r="L41" t="str">
            <v>n.a.</v>
          </cell>
          <cell r="Q41" t="str">
            <v/>
          </cell>
          <cell r="S41" t="e">
            <v>#VALUE!</v>
          </cell>
          <cell r="T41" t="e">
            <v>#VALUE!</v>
          </cell>
          <cell r="W41">
            <v>0.2</v>
          </cell>
          <cell r="X41">
            <v>80168.024999999994</v>
          </cell>
          <cell r="Y41" t="str">
            <v>Ord</v>
          </cell>
          <cell r="Z41">
            <v>0</v>
          </cell>
          <cell r="AB41">
            <v>99</v>
          </cell>
          <cell r="AD41">
            <v>99</v>
          </cell>
          <cell r="AE41">
            <v>198</v>
          </cell>
          <cell r="AF41" t="str">
            <v>Not rated</v>
          </cell>
        </row>
        <row r="42">
          <cell r="A42" t="str">
            <v>Paf risp.</v>
          </cell>
          <cell r="B42" t="str">
            <v>Paf risp.</v>
          </cell>
          <cell r="C42">
            <v>0</v>
          </cell>
          <cell r="D42">
            <v>0</v>
          </cell>
          <cell r="E42">
            <v>0</v>
          </cell>
          <cell r="F42">
            <v>0</v>
          </cell>
          <cell r="G42">
            <v>0</v>
          </cell>
          <cell r="H42">
            <v>0</v>
          </cell>
          <cell r="I42" t="str">
            <v>n.a.</v>
          </cell>
          <cell r="J42" t="str">
            <v>n.a.</v>
          </cell>
          <cell r="K42" t="str">
            <v>n.a.</v>
          </cell>
          <cell r="L42" t="str">
            <v>n.a.</v>
          </cell>
          <cell r="Q42" t="str">
            <v/>
          </cell>
          <cell r="S42" t="e">
            <v>#VALUE!</v>
          </cell>
          <cell r="T42" t="e">
            <v>#VALUE!</v>
          </cell>
          <cell r="W42">
            <v>1</v>
          </cell>
          <cell r="X42">
            <v>30000</v>
          </cell>
          <cell r="Y42" t="str">
            <v>Risp. n.c.</v>
          </cell>
          <cell r="Z42">
            <v>0</v>
          </cell>
          <cell r="AB42">
            <v>99</v>
          </cell>
          <cell r="AD42">
            <v>99</v>
          </cell>
          <cell r="AE42">
            <v>198</v>
          </cell>
          <cell r="AF42" t="str">
            <v>Not rated</v>
          </cell>
        </row>
        <row r="43">
          <cell r="A43" t="str">
            <v>Pirelli &amp; C. ord.</v>
          </cell>
          <cell r="B43" t="str">
            <v>Pirelli &amp; C. ord.</v>
          </cell>
          <cell r="C43">
            <v>2.673</v>
          </cell>
          <cell r="D43">
            <v>0</v>
          </cell>
          <cell r="E43">
            <v>0</v>
          </cell>
          <cell r="F43">
            <v>563.8113810000001</v>
          </cell>
          <cell r="G43">
            <v>2099.6335828440006</v>
          </cell>
          <cell r="H43">
            <v>0</v>
          </cell>
          <cell r="I43">
            <v>29.068083051665859</v>
          </cell>
          <cell r="J43">
            <v>-18.006134969325149</v>
          </cell>
          <cell r="K43">
            <v>10.343378900793507</v>
          </cell>
          <cell r="L43">
            <v>13.238011491792488</v>
          </cell>
          <cell r="M43" t="str">
            <v>ADD</v>
          </cell>
          <cell r="N43" t="str">
            <v>PECI.MI</v>
          </cell>
          <cell r="P43">
            <v>563811.38100000005</v>
          </cell>
          <cell r="Q43">
            <v>3.8058252427184414</v>
          </cell>
          <cell r="R43" t="str">
            <v>PC IM</v>
          </cell>
          <cell r="S43">
            <v>2.0710000000000002</v>
          </cell>
          <cell r="T43">
            <v>3.26</v>
          </cell>
          <cell r="U43" t="str">
            <v>Other Financials (Holding &amp; Real Estate)</v>
          </cell>
          <cell r="V43" t="str">
            <v>Pietro Gasparri</v>
          </cell>
          <cell r="W43">
            <v>0.33700000000000002</v>
          </cell>
          <cell r="X43">
            <v>563814.674</v>
          </cell>
          <cell r="Y43" t="str">
            <v>Ord</v>
          </cell>
          <cell r="Z43">
            <v>1</v>
          </cell>
          <cell r="AB43">
            <v>4</v>
          </cell>
          <cell r="AC43" t="str">
            <v>P</v>
          </cell>
          <cell r="AD43">
            <v>4</v>
          </cell>
          <cell r="AE43">
            <v>8</v>
          </cell>
          <cell r="AF43" t="str">
            <v>Buy</v>
          </cell>
          <cell r="AG43">
            <v>563811.38100000005</v>
          </cell>
          <cell r="AH43" t="str">
            <v>I:PCI</v>
          </cell>
        </row>
        <row r="44">
          <cell r="A44" t="str">
            <v>Pirelli &amp; C. risp.</v>
          </cell>
          <cell r="B44" t="str">
            <v>Pirelli &amp; C. risp.</v>
          </cell>
          <cell r="C44">
            <v>2.4900000000000002</v>
          </cell>
          <cell r="D44">
            <v>0</v>
          </cell>
          <cell r="E44">
            <v>0</v>
          </cell>
          <cell r="F44">
            <v>34.418256999999997</v>
          </cell>
          <cell r="G44">
            <v>127.794988241</v>
          </cell>
          <cell r="H44">
            <v>0</v>
          </cell>
          <cell r="I44">
            <v>21.463414634146361</v>
          </cell>
          <cell r="J44">
            <v>-9.91316931982632</v>
          </cell>
          <cell r="K44">
            <v>-7.6046684175194983</v>
          </cell>
          <cell r="L44">
            <v>8.0929656494988294</v>
          </cell>
          <cell r="M44" t="str">
            <v>ADD</v>
          </cell>
          <cell r="N44" t="str">
            <v>PECIn.MI</v>
          </cell>
          <cell r="P44">
            <v>34418.256999999998</v>
          </cell>
          <cell r="Q44">
            <v>1.2195121951219523</v>
          </cell>
          <cell r="R44" t="str">
            <v>PCP IM</v>
          </cell>
          <cell r="S44">
            <v>2.0499999999999998</v>
          </cell>
          <cell r="T44">
            <v>2.7639999999999998</v>
          </cell>
          <cell r="U44" t="str">
            <v>Other Financials (Holding &amp; Real Estate)</v>
          </cell>
          <cell r="V44" t="str">
            <v>Pietro Gasparri</v>
          </cell>
          <cell r="W44">
            <v>1</v>
          </cell>
          <cell r="X44">
            <v>34418.256999999998</v>
          </cell>
          <cell r="Y44" t="str">
            <v>Risp. n.c.</v>
          </cell>
          <cell r="Z44">
            <v>0</v>
          </cell>
          <cell r="AB44">
            <v>4</v>
          </cell>
          <cell r="AC44" t="str">
            <v>P</v>
          </cell>
          <cell r="AD44">
            <v>4</v>
          </cell>
          <cell r="AE44">
            <v>8</v>
          </cell>
          <cell r="AF44" t="str">
            <v>Buy</v>
          </cell>
          <cell r="AG44">
            <v>34418.256999999998</v>
          </cell>
          <cell r="AH44" t="str">
            <v>I:PCPN</v>
          </cell>
        </row>
        <row r="45">
          <cell r="A45" t="str">
            <v>Premafin</v>
          </cell>
          <cell r="B45" t="str">
            <v>Premafin</v>
          </cell>
          <cell r="C45">
            <v>1.5820000000000001</v>
          </cell>
          <cell r="D45">
            <v>0</v>
          </cell>
          <cell r="E45">
            <v>0</v>
          </cell>
          <cell r="F45">
            <v>161.97640799999999</v>
          </cell>
          <cell r="G45">
            <v>225.14720711999996</v>
          </cell>
          <cell r="H45">
            <v>0</v>
          </cell>
          <cell r="I45">
            <v>42.779783393501788</v>
          </cell>
          <cell r="J45">
            <v>6.6756574511126043</v>
          </cell>
          <cell r="K45">
            <v>24.055079242629436</v>
          </cell>
          <cell r="L45">
            <v>37.919803912230243</v>
          </cell>
          <cell r="M45" t="str">
            <v>BUY</v>
          </cell>
          <cell r="N45" t="str">
            <v>PRAI.MI</v>
          </cell>
          <cell r="P45">
            <v>161976.408</v>
          </cell>
          <cell r="Q45">
            <v>0.12658227848101333</v>
          </cell>
          <cell r="R45" t="str">
            <v>PF IM</v>
          </cell>
          <cell r="S45">
            <v>1.1080000000000001</v>
          </cell>
          <cell r="T45">
            <v>1.4830000000000001</v>
          </cell>
          <cell r="U45" t="str">
            <v>Other Financials (Holding &amp; Real Estate)</v>
          </cell>
          <cell r="V45" t="str">
            <v>Pietro Gasparri</v>
          </cell>
          <cell r="W45">
            <v>0.33500000000000002</v>
          </cell>
          <cell r="X45">
            <v>161976.408</v>
          </cell>
          <cell r="Y45" t="str">
            <v>Ord</v>
          </cell>
          <cell r="Z45">
            <v>0</v>
          </cell>
          <cell r="AB45">
            <v>5</v>
          </cell>
          <cell r="AC45" t="str">
            <v>P</v>
          </cell>
          <cell r="AD45">
            <v>4</v>
          </cell>
          <cell r="AE45">
            <v>9</v>
          </cell>
          <cell r="AF45" t="str">
            <v>Buy</v>
          </cell>
          <cell r="AG45">
            <v>161976.408</v>
          </cell>
          <cell r="AH45" t="str">
            <v>I:PF</v>
          </cell>
        </row>
        <row r="46">
          <cell r="A46" t="str">
            <v>Santavaleria ord.</v>
          </cell>
          <cell r="B46" t="str">
            <v>Santavaleria ord.</v>
          </cell>
          <cell r="C46">
            <v>0</v>
          </cell>
          <cell r="D46">
            <v>0</v>
          </cell>
          <cell r="E46">
            <v>0</v>
          </cell>
          <cell r="F46">
            <v>0</v>
          </cell>
          <cell r="G46">
            <v>0</v>
          </cell>
          <cell r="H46">
            <v>0</v>
          </cell>
          <cell r="I46" t="str">
            <v>n.a.</v>
          </cell>
          <cell r="J46" t="str">
            <v>n.a.</v>
          </cell>
          <cell r="K46" t="str">
            <v>n.a.</v>
          </cell>
          <cell r="L46" t="str">
            <v>n.a.</v>
          </cell>
          <cell r="Q46" t="str">
            <v/>
          </cell>
          <cell r="S46" t="e">
            <v>#VALUE!</v>
          </cell>
          <cell r="T46" t="e">
            <v>#VALUE!</v>
          </cell>
          <cell r="W46">
            <v>0.3</v>
          </cell>
          <cell r="X46">
            <v>315841.33199999999</v>
          </cell>
          <cell r="Y46" t="str">
            <v>Ord</v>
          </cell>
          <cell r="Z46">
            <v>0</v>
          </cell>
          <cell r="AB46">
            <v>99</v>
          </cell>
          <cell r="AD46">
            <v>99</v>
          </cell>
          <cell r="AE46">
            <v>198</v>
          </cell>
          <cell r="AF46" t="str">
            <v>Not rated</v>
          </cell>
        </row>
        <row r="47">
          <cell r="A47" t="str">
            <v>Santavaleria risp.</v>
          </cell>
          <cell r="B47" t="str">
            <v>Santavaleria risp.</v>
          </cell>
          <cell r="C47">
            <v>0</v>
          </cell>
          <cell r="D47">
            <v>0</v>
          </cell>
          <cell r="E47">
            <v>0</v>
          </cell>
          <cell r="F47">
            <v>0</v>
          </cell>
          <cell r="G47">
            <v>0</v>
          </cell>
          <cell r="H47">
            <v>0</v>
          </cell>
          <cell r="I47" t="str">
            <v>n.a.</v>
          </cell>
          <cell r="J47" t="str">
            <v>n.a.</v>
          </cell>
          <cell r="K47" t="str">
            <v>n.a.</v>
          </cell>
          <cell r="L47" t="str">
            <v>n.a.</v>
          </cell>
          <cell r="Q47" t="str">
            <v/>
          </cell>
          <cell r="S47" t="e">
            <v>#VALUE!</v>
          </cell>
          <cell r="T47" t="e">
            <v>#VALUE!</v>
          </cell>
          <cell r="W47">
            <v>1</v>
          </cell>
          <cell r="X47">
            <v>107975.318</v>
          </cell>
          <cell r="Y47" t="str">
            <v>Risp. n.c.</v>
          </cell>
          <cell r="Z47">
            <v>0</v>
          </cell>
          <cell r="AB47">
            <v>99</v>
          </cell>
          <cell r="AD47">
            <v>99</v>
          </cell>
          <cell r="AE47">
            <v>198</v>
          </cell>
          <cell r="AF47" t="str">
            <v>Not rated</v>
          </cell>
        </row>
        <row r="48">
          <cell r="A48" t="str">
            <v>Raggio di Sole ord.</v>
          </cell>
          <cell r="B48" t="str">
            <v>Raggio di Sole ord.</v>
          </cell>
          <cell r="C48">
            <v>0</v>
          </cell>
          <cell r="D48">
            <v>0</v>
          </cell>
          <cell r="E48">
            <v>0</v>
          </cell>
          <cell r="F48">
            <v>0</v>
          </cell>
          <cell r="G48">
            <v>0</v>
          </cell>
          <cell r="H48">
            <v>0</v>
          </cell>
          <cell r="I48" t="str">
            <v>n.a.</v>
          </cell>
          <cell r="J48" t="str">
            <v>n.a.</v>
          </cell>
          <cell r="K48" t="str">
            <v>n.a.</v>
          </cell>
          <cell r="L48" t="str">
            <v>n.a.</v>
          </cell>
          <cell r="Q48" t="str">
            <v/>
          </cell>
          <cell r="S48" t="e">
            <v>#VALUE!</v>
          </cell>
          <cell r="T48" t="e">
            <v>#VALUE!</v>
          </cell>
          <cell r="W48">
            <v>0.34899999999999998</v>
          </cell>
          <cell r="X48">
            <v>76383.684999999998</v>
          </cell>
          <cell r="Y48" t="str">
            <v>Ord</v>
          </cell>
          <cell r="Z48">
            <v>0</v>
          </cell>
          <cell r="AB48">
            <v>99</v>
          </cell>
          <cell r="AD48">
            <v>99</v>
          </cell>
          <cell r="AE48">
            <v>198</v>
          </cell>
          <cell r="AF48" t="str">
            <v>Not rated</v>
          </cell>
        </row>
        <row r="49">
          <cell r="A49" t="str">
            <v>Raggio di Sole risp.</v>
          </cell>
          <cell r="B49" t="str">
            <v>Raggio di Sole risp.</v>
          </cell>
          <cell r="C49">
            <v>0</v>
          </cell>
          <cell r="D49">
            <v>0</v>
          </cell>
          <cell r="E49">
            <v>0</v>
          </cell>
          <cell r="F49">
            <v>0</v>
          </cell>
          <cell r="G49">
            <v>0</v>
          </cell>
          <cell r="H49">
            <v>0</v>
          </cell>
          <cell r="I49" t="str">
            <v>n.a.</v>
          </cell>
          <cell r="J49" t="str">
            <v>n.a.</v>
          </cell>
          <cell r="K49" t="str">
            <v>n.a.</v>
          </cell>
          <cell r="L49" t="str">
            <v>n.a.</v>
          </cell>
          <cell r="Q49" t="str">
            <v/>
          </cell>
          <cell r="S49" t="e">
            <v>#VALUE!</v>
          </cell>
          <cell r="T49" t="e">
            <v>#VALUE!</v>
          </cell>
          <cell r="W49">
            <v>1</v>
          </cell>
          <cell r="X49">
            <v>30580</v>
          </cell>
          <cell r="Y49" t="str">
            <v>Risp. n.c.</v>
          </cell>
          <cell r="Z49">
            <v>0</v>
          </cell>
          <cell r="AB49">
            <v>99</v>
          </cell>
          <cell r="AD49">
            <v>99</v>
          </cell>
          <cell r="AE49">
            <v>198</v>
          </cell>
          <cell r="AF49" t="str">
            <v>Not rated</v>
          </cell>
        </row>
        <row r="50">
          <cell r="A50" t="str">
            <v>Un.Manifatture</v>
          </cell>
          <cell r="B50" t="str">
            <v>Un.Manifatture</v>
          </cell>
          <cell r="C50">
            <v>0</v>
          </cell>
          <cell r="D50">
            <v>0</v>
          </cell>
          <cell r="E50">
            <v>0</v>
          </cell>
          <cell r="F50">
            <v>0</v>
          </cell>
          <cell r="G50">
            <v>0</v>
          </cell>
          <cell r="H50">
            <v>0</v>
          </cell>
          <cell r="I50" t="str">
            <v>n.a.</v>
          </cell>
          <cell r="J50" t="str">
            <v>n.a.</v>
          </cell>
          <cell r="K50" t="str">
            <v>n.a.</v>
          </cell>
          <cell r="L50" t="str">
            <v>n.a.</v>
          </cell>
          <cell r="Q50" t="str">
            <v/>
          </cell>
          <cell r="S50" t="e">
            <v>#VALUE!</v>
          </cell>
          <cell r="T50" t="e">
            <v>#VALUE!</v>
          </cell>
          <cell r="W50">
            <v>0.13</v>
          </cell>
          <cell r="X50">
            <v>74681</v>
          </cell>
          <cell r="Y50" t="str">
            <v>Ord</v>
          </cell>
          <cell r="Z50">
            <v>0</v>
          </cell>
          <cell r="AB50">
            <v>99</v>
          </cell>
          <cell r="AD50">
            <v>99</v>
          </cell>
          <cell r="AE50">
            <v>198</v>
          </cell>
          <cell r="AF50" t="str">
            <v>Not rated</v>
          </cell>
        </row>
        <row r="51">
          <cell r="A51" t="str">
            <v>Unipar ord.</v>
          </cell>
          <cell r="B51" t="str">
            <v>Unipar ord.</v>
          </cell>
          <cell r="C51">
            <v>0</v>
          </cell>
          <cell r="D51">
            <v>0</v>
          </cell>
          <cell r="E51">
            <v>0</v>
          </cell>
          <cell r="F51">
            <v>0</v>
          </cell>
          <cell r="G51">
            <v>0</v>
          </cell>
          <cell r="H51">
            <v>0</v>
          </cell>
          <cell r="I51" t="str">
            <v>n.a.</v>
          </cell>
          <cell r="J51" t="str">
            <v>n.a.</v>
          </cell>
          <cell r="K51" t="str">
            <v>n.a.</v>
          </cell>
          <cell r="L51" t="str">
            <v>n.a.</v>
          </cell>
          <cell r="Q51" t="str">
            <v/>
          </cell>
          <cell r="S51" t="e">
            <v>#VALUE!</v>
          </cell>
          <cell r="T51" t="e">
            <v>#VALUE!</v>
          </cell>
          <cell r="W51">
            <v>0.14360000000000001</v>
          </cell>
          <cell r="X51">
            <v>252980</v>
          </cell>
          <cell r="Y51" t="str">
            <v>Ord</v>
          </cell>
          <cell r="Z51">
            <v>0</v>
          </cell>
          <cell r="AB51">
            <v>99</v>
          </cell>
          <cell r="AD51">
            <v>99</v>
          </cell>
          <cell r="AE51">
            <v>198</v>
          </cell>
          <cell r="AF51" t="str">
            <v>Not rated</v>
          </cell>
        </row>
        <row r="52">
          <cell r="A52" t="str">
            <v>Unipar risp.</v>
          </cell>
          <cell r="B52" t="str">
            <v>Unipar risp.</v>
          </cell>
          <cell r="C52">
            <v>0</v>
          </cell>
          <cell r="D52">
            <v>0</v>
          </cell>
          <cell r="E52">
            <v>0</v>
          </cell>
          <cell r="F52">
            <v>0</v>
          </cell>
          <cell r="G52">
            <v>0</v>
          </cell>
          <cell r="H52">
            <v>0</v>
          </cell>
          <cell r="I52" t="str">
            <v>n.a.</v>
          </cell>
          <cell r="J52" t="str">
            <v>n.a.</v>
          </cell>
          <cell r="K52" t="str">
            <v>n.a.</v>
          </cell>
          <cell r="L52" t="str">
            <v>n.a.</v>
          </cell>
          <cell r="Q52" t="str">
            <v/>
          </cell>
          <cell r="S52" t="e">
            <v>#VALUE!</v>
          </cell>
          <cell r="T52" t="e">
            <v>#VALUE!</v>
          </cell>
          <cell r="W52">
            <v>1</v>
          </cell>
          <cell r="X52">
            <v>520</v>
          </cell>
          <cell r="Y52" t="str">
            <v>Risp. n.c.</v>
          </cell>
          <cell r="Z52">
            <v>0</v>
          </cell>
          <cell r="AB52">
            <v>99</v>
          </cell>
          <cell r="AD52">
            <v>99</v>
          </cell>
          <cell r="AE52">
            <v>198</v>
          </cell>
          <cell r="AF52" t="str">
            <v>Not rated</v>
          </cell>
        </row>
        <row r="53">
          <cell r="A53" t="str">
            <v>Tripcovich ord.</v>
          </cell>
          <cell r="B53" t="str">
            <v>Tripcovich ord.</v>
          </cell>
          <cell r="C53">
            <v>0</v>
          </cell>
          <cell r="D53">
            <v>0</v>
          </cell>
          <cell r="E53">
            <v>0</v>
          </cell>
          <cell r="F53">
            <v>0</v>
          </cell>
          <cell r="G53">
            <v>0</v>
          </cell>
          <cell r="H53">
            <v>0</v>
          </cell>
          <cell r="I53" t="str">
            <v>n.a.</v>
          </cell>
          <cell r="J53" t="str">
            <v>n.a.</v>
          </cell>
          <cell r="K53" t="str">
            <v>n.a.</v>
          </cell>
          <cell r="L53" t="str">
            <v>n.a.</v>
          </cell>
          <cell r="Q53" t="str">
            <v/>
          </cell>
          <cell r="S53" t="e">
            <v>#VALUE!</v>
          </cell>
          <cell r="T53" t="e">
            <v>#VALUE!</v>
          </cell>
          <cell r="W53">
            <v>0.22700000000000001</v>
          </cell>
          <cell r="X53">
            <v>45809.4</v>
          </cell>
          <cell r="Y53" t="str">
            <v>Ord</v>
          </cell>
          <cell r="Z53">
            <v>0</v>
          </cell>
          <cell r="AB53">
            <v>99</v>
          </cell>
          <cell r="AD53">
            <v>99</v>
          </cell>
          <cell r="AE53">
            <v>198</v>
          </cell>
          <cell r="AF53" t="str">
            <v>Not rated</v>
          </cell>
        </row>
        <row r="54">
          <cell r="A54" t="str">
            <v>Tripcovich risp.</v>
          </cell>
          <cell r="B54" t="str">
            <v>Tripcovich risp.</v>
          </cell>
          <cell r="C54">
            <v>0</v>
          </cell>
          <cell r="D54">
            <v>0</v>
          </cell>
          <cell r="E54">
            <v>0</v>
          </cell>
          <cell r="F54">
            <v>0</v>
          </cell>
          <cell r="G54">
            <v>0</v>
          </cell>
          <cell r="H54">
            <v>0</v>
          </cell>
          <cell r="I54" t="str">
            <v>n.a.</v>
          </cell>
          <cell r="J54" t="str">
            <v>n.a.</v>
          </cell>
          <cell r="K54" t="str">
            <v>n.a.</v>
          </cell>
          <cell r="L54" t="str">
            <v>n.a.</v>
          </cell>
          <cell r="Q54" t="str">
            <v/>
          </cell>
          <cell r="S54" t="e">
            <v>#VALUE!</v>
          </cell>
          <cell r="T54" t="e">
            <v>#VALUE!</v>
          </cell>
          <cell r="W54">
            <v>1</v>
          </cell>
          <cell r="X54">
            <v>14551</v>
          </cell>
          <cell r="Y54" t="str">
            <v>Risp. n.c.</v>
          </cell>
          <cell r="Z54">
            <v>0</v>
          </cell>
          <cell r="AB54">
            <v>99</v>
          </cell>
          <cell r="AD54">
            <v>99</v>
          </cell>
          <cell r="AE54">
            <v>198</v>
          </cell>
          <cell r="AF54" t="str">
            <v>Not rated</v>
          </cell>
        </row>
        <row r="55">
          <cell r="A55" t="str">
            <v>Acqua Marcia ord.</v>
          </cell>
          <cell r="B55" t="str">
            <v>Acqua Marcia ord.</v>
          </cell>
          <cell r="C55">
            <v>0.245</v>
          </cell>
          <cell r="D55">
            <v>0</v>
          </cell>
          <cell r="E55">
            <v>0</v>
          </cell>
          <cell r="F55">
            <v>0</v>
          </cell>
          <cell r="G55">
            <v>0</v>
          </cell>
          <cell r="H55">
            <v>0</v>
          </cell>
          <cell r="I55">
            <v>2.2964509394571841</v>
          </cell>
          <cell r="J55">
            <v>-10.420475319926881</v>
          </cell>
          <cell r="K55">
            <v>-16.428253211415168</v>
          </cell>
          <cell r="L55">
            <v>20.823671141190758</v>
          </cell>
          <cell r="Q55">
            <v>-2.0000000000000018</v>
          </cell>
          <cell r="R55" t="str">
            <v>APM</v>
          </cell>
          <cell r="S55">
            <v>0.23950000000000005</v>
          </cell>
          <cell r="T55">
            <v>0.27350000000000002</v>
          </cell>
          <cell r="W55">
            <v>0.36299999999999999</v>
          </cell>
          <cell r="X55">
            <v>264000</v>
          </cell>
          <cell r="Y55" t="str">
            <v>Ord</v>
          </cell>
          <cell r="Z55">
            <v>0</v>
          </cell>
          <cell r="AB55">
            <v>99</v>
          </cell>
          <cell r="AD55">
            <v>99</v>
          </cell>
          <cell r="AE55">
            <v>198</v>
          </cell>
          <cell r="AF55" t="str">
            <v>Not rated</v>
          </cell>
        </row>
        <row r="56">
          <cell r="A56" t="str">
            <v>Acqua Marcia risp.</v>
          </cell>
          <cell r="B56" t="str">
            <v>Acqua Marcia risp.</v>
          </cell>
          <cell r="C56">
            <v>0</v>
          </cell>
          <cell r="D56">
            <v>0</v>
          </cell>
          <cell r="E56">
            <v>0</v>
          </cell>
          <cell r="F56">
            <v>0</v>
          </cell>
          <cell r="G56">
            <v>0</v>
          </cell>
          <cell r="H56">
            <v>0</v>
          </cell>
          <cell r="I56" t="str">
            <v>n.a.</v>
          </cell>
          <cell r="J56" t="str">
            <v>n.a.</v>
          </cell>
          <cell r="K56" t="str">
            <v>n.a.</v>
          </cell>
          <cell r="L56" t="str">
            <v>n.a.</v>
          </cell>
          <cell r="Q56" t="str">
            <v/>
          </cell>
          <cell r="S56" t="e">
            <v>#VALUE!</v>
          </cell>
          <cell r="T56" t="e">
            <v>#VALUE!</v>
          </cell>
          <cell r="W56">
            <v>1</v>
          </cell>
          <cell r="X56">
            <v>120116</v>
          </cell>
          <cell r="Y56" t="str">
            <v>Risp. n.c.</v>
          </cell>
          <cell r="Z56">
            <v>0</v>
          </cell>
          <cell r="AB56">
            <v>99</v>
          </cell>
          <cell r="AD56">
            <v>99</v>
          </cell>
          <cell r="AE56">
            <v>198</v>
          </cell>
          <cell r="AF56" t="str">
            <v>Not rated</v>
          </cell>
        </row>
        <row r="57">
          <cell r="A57" t="str">
            <v>Brioschi</v>
          </cell>
          <cell r="B57" t="str">
            <v>Brioschi</v>
          </cell>
          <cell r="C57">
            <v>0.18530000000000002</v>
          </cell>
          <cell r="D57">
            <v>0</v>
          </cell>
          <cell r="E57">
            <v>0</v>
          </cell>
          <cell r="F57">
            <v>0</v>
          </cell>
          <cell r="G57">
            <v>0</v>
          </cell>
          <cell r="H57">
            <v>0</v>
          </cell>
          <cell r="I57">
            <v>-3.9896373056994783</v>
          </cell>
          <cell r="J57">
            <v>-46.905444126074492</v>
          </cell>
          <cell r="K57">
            <v>-22.71434145657183</v>
          </cell>
          <cell r="L57">
            <v>-15.661297664956855</v>
          </cell>
          <cell r="Q57">
            <v>0.92592592592593004</v>
          </cell>
          <cell r="R57" t="str">
            <v>BRI IM</v>
          </cell>
          <cell r="S57">
            <v>0.193</v>
          </cell>
          <cell r="T57">
            <v>0.34899999999999998</v>
          </cell>
          <cell r="W57">
            <v>0.27500000000000002</v>
          </cell>
          <cell r="X57">
            <v>80283</v>
          </cell>
          <cell r="Y57" t="str">
            <v>Ord</v>
          </cell>
          <cell r="Z57">
            <v>0</v>
          </cell>
          <cell r="AB57">
            <v>99</v>
          </cell>
          <cell r="AD57">
            <v>99</v>
          </cell>
          <cell r="AE57">
            <v>198</v>
          </cell>
          <cell r="AF57" t="str">
            <v>Not rated</v>
          </cell>
        </row>
        <row r="58">
          <cell r="A58" t="str">
            <v>Ex Credem</v>
          </cell>
          <cell r="B58" t="str">
            <v>Ex Credem</v>
          </cell>
          <cell r="C58">
            <v>5.1479999999999997</v>
          </cell>
          <cell r="D58">
            <v>0</v>
          </cell>
          <cell r="E58">
            <v>0</v>
          </cell>
          <cell r="F58">
            <v>0</v>
          </cell>
          <cell r="G58">
            <v>0</v>
          </cell>
          <cell r="H58">
            <v>0</v>
          </cell>
          <cell r="I58">
            <v>8.173986131540234</v>
          </cell>
          <cell r="J58">
            <v>16.628908019936574</v>
          </cell>
          <cell r="K58">
            <v>-10.550718019332118</v>
          </cell>
          <cell r="L58">
            <v>47.873054481054211</v>
          </cell>
          <cell r="N58" t="str">
            <v>EMBI.MI</v>
          </cell>
          <cell r="Q58">
            <v>2.1225947232691889</v>
          </cell>
          <cell r="R58" t="str">
            <v>CE IM</v>
          </cell>
          <cell r="S58">
            <v>4.7590000000000003</v>
          </cell>
          <cell r="T58">
            <v>4.4139999999999997</v>
          </cell>
          <cell r="W58">
            <v>0.20100000000000001</v>
          </cell>
          <cell r="X58">
            <v>434305.55200000003</v>
          </cell>
          <cell r="Y58" t="str">
            <v>Ord</v>
          </cell>
          <cell r="Z58">
            <v>0</v>
          </cell>
          <cell r="AB58">
            <v>99</v>
          </cell>
          <cell r="AD58">
            <v>99</v>
          </cell>
          <cell r="AE58">
            <v>198</v>
          </cell>
          <cell r="AF58" t="str">
            <v>Not rated</v>
          </cell>
        </row>
        <row r="59">
          <cell r="A59" t="str">
            <v>Euromobiliare risp.</v>
          </cell>
          <cell r="B59" t="str">
            <v>Euromobiliare risp.</v>
          </cell>
          <cell r="C59">
            <v>0</v>
          </cell>
          <cell r="D59">
            <v>0</v>
          </cell>
          <cell r="E59">
            <v>0</v>
          </cell>
          <cell r="F59">
            <v>0</v>
          </cell>
          <cell r="G59">
            <v>0</v>
          </cell>
          <cell r="H59">
            <v>0</v>
          </cell>
          <cell r="I59" t="str">
            <v>n.a.</v>
          </cell>
          <cell r="J59" t="str">
            <v>n.a.</v>
          </cell>
          <cell r="K59" t="str">
            <v>n.a.</v>
          </cell>
          <cell r="L59" t="str">
            <v>n.a.</v>
          </cell>
          <cell r="Q59" t="str">
            <v/>
          </cell>
          <cell r="S59" t="e">
            <v>#VALUE!</v>
          </cell>
          <cell r="T59" t="e">
            <v>#VALUE!</v>
          </cell>
          <cell r="W59">
            <v>1</v>
          </cell>
          <cell r="X59">
            <v>5221</v>
          </cell>
          <cell r="Y59" t="str">
            <v>Risp. n.c.</v>
          </cell>
          <cell r="Z59">
            <v>0</v>
          </cell>
          <cell r="AB59">
            <v>99</v>
          </cell>
          <cell r="AD59">
            <v>99</v>
          </cell>
          <cell r="AE59">
            <v>198</v>
          </cell>
          <cell r="AF59" t="str">
            <v>Not rated</v>
          </cell>
        </row>
        <row r="60">
          <cell r="A60" t="str">
            <v>Inveurop</v>
          </cell>
          <cell r="B60" t="str">
            <v>Inveurop</v>
          </cell>
          <cell r="C60">
            <v>0</v>
          </cell>
          <cell r="D60">
            <v>0</v>
          </cell>
          <cell r="E60">
            <v>0</v>
          </cell>
          <cell r="F60">
            <v>0</v>
          </cell>
          <cell r="G60">
            <v>0</v>
          </cell>
          <cell r="H60">
            <v>0</v>
          </cell>
          <cell r="I60" t="str">
            <v>n.a.</v>
          </cell>
          <cell r="J60" t="str">
            <v>n.a.</v>
          </cell>
          <cell r="K60" t="str">
            <v>n.a.</v>
          </cell>
          <cell r="L60" t="str">
            <v>n.a.</v>
          </cell>
          <cell r="Q60" t="str">
            <v/>
          </cell>
          <cell r="S60" t="e">
            <v>#VALUE!</v>
          </cell>
          <cell r="T60" t="e">
            <v>#VALUE!</v>
          </cell>
          <cell r="W60">
            <v>0.10999999999999999</v>
          </cell>
          <cell r="X60">
            <v>81788.399999999994</v>
          </cell>
          <cell r="Y60" t="str">
            <v>Ord</v>
          </cell>
          <cell r="Z60">
            <v>0</v>
          </cell>
          <cell r="AB60">
            <v>99</v>
          </cell>
          <cell r="AD60">
            <v>99</v>
          </cell>
          <cell r="AE60">
            <v>198</v>
          </cell>
          <cell r="AF60" t="str">
            <v>Not rated</v>
          </cell>
        </row>
        <row r="61">
          <cell r="A61" t="str">
            <v>Serfi</v>
          </cell>
          <cell r="B61" t="str">
            <v>Serfi</v>
          </cell>
          <cell r="C61">
            <v>0</v>
          </cell>
          <cell r="D61">
            <v>0</v>
          </cell>
          <cell r="E61">
            <v>0</v>
          </cell>
          <cell r="F61">
            <v>0</v>
          </cell>
          <cell r="G61">
            <v>0</v>
          </cell>
          <cell r="H61">
            <v>0</v>
          </cell>
          <cell r="I61" t="str">
            <v>n.a.</v>
          </cell>
          <cell r="J61" t="str">
            <v>n.a.</v>
          </cell>
          <cell r="K61" t="str">
            <v>n.a.</v>
          </cell>
          <cell r="L61" t="str">
            <v>n.a.</v>
          </cell>
          <cell r="Q61" t="str">
            <v/>
          </cell>
          <cell r="S61" t="e">
            <v>#VALUE!</v>
          </cell>
          <cell r="T61" t="e">
            <v>#VALUE!</v>
          </cell>
          <cell r="W61">
            <v>0.218</v>
          </cell>
          <cell r="X61">
            <v>28800</v>
          </cell>
          <cell r="Y61" t="str">
            <v>Ord</v>
          </cell>
          <cell r="Z61">
            <v>0</v>
          </cell>
          <cell r="AB61">
            <v>99</v>
          </cell>
          <cell r="AD61">
            <v>99</v>
          </cell>
          <cell r="AE61">
            <v>198</v>
          </cell>
          <cell r="AF61" t="str">
            <v>Not rated</v>
          </cell>
        </row>
        <row r="62">
          <cell r="A62" t="str">
            <v>Riva Finanz.</v>
          </cell>
          <cell r="B62" t="str">
            <v>Riva Finanz.</v>
          </cell>
          <cell r="C62">
            <v>0</v>
          </cell>
          <cell r="D62">
            <v>0</v>
          </cell>
          <cell r="E62">
            <v>0</v>
          </cell>
          <cell r="F62">
            <v>0</v>
          </cell>
          <cell r="G62">
            <v>0</v>
          </cell>
          <cell r="H62">
            <v>0</v>
          </cell>
          <cell r="I62" t="str">
            <v>n.a.</v>
          </cell>
          <cell r="J62" t="str">
            <v>n.a.</v>
          </cell>
          <cell r="K62" t="str">
            <v>n.a.</v>
          </cell>
          <cell r="L62" t="str">
            <v>n.a.</v>
          </cell>
          <cell r="Q62" t="str">
            <v/>
          </cell>
          <cell r="R62" t="str">
            <v>RF IM</v>
          </cell>
          <cell r="S62" t="e">
            <v>#VALUE!</v>
          </cell>
          <cell r="T62" t="e">
            <v>#VALUE!</v>
          </cell>
          <cell r="W62">
            <v>0.52400000000000002</v>
          </cell>
          <cell r="X62">
            <v>9720</v>
          </cell>
          <cell r="Y62" t="str">
            <v>Ord</v>
          </cell>
          <cell r="Z62">
            <v>0</v>
          </cell>
          <cell r="AB62">
            <v>99</v>
          </cell>
          <cell r="AD62">
            <v>99</v>
          </cell>
          <cell r="AE62">
            <v>198</v>
          </cell>
          <cell r="AF62" t="str">
            <v>Not rated</v>
          </cell>
        </row>
        <row r="63">
          <cell r="A63" t="str">
            <v>Isefi</v>
          </cell>
          <cell r="B63" t="str">
            <v>Isefi</v>
          </cell>
          <cell r="C63">
            <v>0.75650000000000006</v>
          </cell>
          <cell r="D63">
            <v>0</v>
          </cell>
          <cell r="E63">
            <v>0</v>
          </cell>
          <cell r="F63">
            <v>0</v>
          </cell>
          <cell r="G63">
            <v>0</v>
          </cell>
          <cell r="H63">
            <v>0</v>
          </cell>
          <cell r="I63">
            <v>-3.9974619289340096</v>
          </cell>
          <cell r="J63">
            <v>-15.850945494994429</v>
          </cell>
          <cell r="K63">
            <v>-22.72216607980636</v>
          </cell>
          <cell r="L63">
            <v>15.393200966123208</v>
          </cell>
          <cell r="Q63">
            <v>2.2297297297297458</v>
          </cell>
          <cell r="S63">
            <v>0.78800000000000003</v>
          </cell>
          <cell r="T63">
            <v>0.89900000000000002</v>
          </cell>
          <cell r="W63">
            <v>0.17799999999999999</v>
          </cell>
          <cell r="X63">
            <v>87381.076000000001</v>
          </cell>
          <cell r="Y63" t="str">
            <v>Ord</v>
          </cell>
          <cell r="Z63">
            <v>0</v>
          </cell>
          <cell r="AB63">
            <v>99</v>
          </cell>
          <cell r="AD63">
            <v>99</v>
          </cell>
          <cell r="AE63">
            <v>198</v>
          </cell>
          <cell r="AF63" t="str">
            <v>Not rated</v>
          </cell>
        </row>
        <row r="64">
          <cell r="A64" t="str">
            <v>Sopaf ord.</v>
          </cell>
          <cell r="B64" t="str">
            <v>Sopaf ord.</v>
          </cell>
          <cell r="C64">
            <v>0.27</v>
          </cell>
          <cell r="D64">
            <v>0</v>
          </cell>
          <cell r="E64">
            <v>0</v>
          </cell>
          <cell r="F64">
            <v>0</v>
          </cell>
          <cell r="G64">
            <v>0</v>
          </cell>
          <cell r="H64">
            <v>0</v>
          </cell>
          <cell r="I64">
            <v>-1.1351153423654337</v>
          </cell>
          <cell r="J64">
            <v>-65.384615384615387</v>
          </cell>
          <cell r="K64">
            <v>-19.859819493237787</v>
          </cell>
          <cell r="L64">
            <v>-34.14046892349775</v>
          </cell>
          <cell r="Q64">
            <v>2.3502653525397932</v>
          </cell>
          <cell r="R64" t="str">
            <v>SPF IM</v>
          </cell>
          <cell r="S64">
            <v>0.27310000000000001</v>
          </cell>
          <cell r="T64">
            <v>0.78</v>
          </cell>
          <cell r="W64">
            <v>0.29800000000000004</v>
          </cell>
          <cell r="X64">
            <v>116485.78200000001</v>
          </cell>
          <cell r="Y64" t="str">
            <v>Ord</v>
          </cell>
          <cell r="Z64">
            <v>0</v>
          </cell>
          <cell r="AB64">
            <v>99</v>
          </cell>
          <cell r="AD64">
            <v>99</v>
          </cell>
          <cell r="AE64">
            <v>198</v>
          </cell>
          <cell r="AF64" t="str">
            <v>Not rated</v>
          </cell>
        </row>
        <row r="65">
          <cell r="A65" t="str">
            <v>Sopaf risp.</v>
          </cell>
          <cell r="B65" t="str">
            <v>Sopaf risp.</v>
          </cell>
          <cell r="C65">
            <v>0.24</v>
          </cell>
          <cell r="D65">
            <v>0</v>
          </cell>
          <cell r="E65">
            <v>0</v>
          </cell>
          <cell r="F65">
            <v>0</v>
          </cell>
          <cell r="G65">
            <v>0</v>
          </cell>
          <cell r="H65">
            <v>0</v>
          </cell>
          <cell r="I65">
            <v>11.576011157601096</v>
          </cell>
          <cell r="J65">
            <v>-53.243717124488612</v>
          </cell>
          <cell r="K65">
            <v>-7.148692993271256</v>
          </cell>
          <cell r="L65">
            <v>-21.999570663370974</v>
          </cell>
          <cell r="Q65">
            <v>0</v>
          </cell>
          <cell r="R65" t="str">
            <v>SPFN IM</v>
          </cell>
          <cell r="S65">
            <v>0.21510000000000004</v>
          </cell>
          <cell r="T65">
            <v>0.51330000000000009</v>
          </cell>
          <cell r="W65">
            <v>1</v>
          </cell>
          <cell r="X65">
            <v>40602.642</v>
          </cell>
          <cell r="Y65" t="str">
            <v>Risp. n.c.</v>
          </cell>
          <cell r="Z65">
            <v>0</v>
          </cell>
          <cell r="AB65">
            <v>99</v>
          </cell>
          <cell r="AD65">
            <v>99</v>
          </cell>
          <cell r="AE65">
            <v>198</v>
          </cell>
          <cell r="AF65" t="str">
            <v>Not rated</v>
          </cell>
        </row>
        <row r="66">
          <cell r="A66" t="str">
            <v>Bastogi</v>
          </cell>
          <cell r="B66" t="str">
            <v>Bastogi</v>
          </cell>
          <cell r="C66">
            <v>0.15</v>
          </cell>
          <cell r="D66">
            <v>0</v>
          </cell>
          <cell r="E66">
            <v>0</v>
          </cell>
          <cell r="F66">
            <v>0</v>
          </cell>
          <cell r="G66">
            <v>0</v>
          </cell>
          <cell r="H66">
            <v>0</v>
          </cell>
          <cell r="I66">
            <v>8.6169442433019494</v>
          </cell>
          <cell r="J66">
            <v>-44.44444444444445</v>
          </cell>
          <cell r="K66">
            <v>-10.107759907570403</v>
          </cell>
          <cell r="L66">
            <v>-13.200297983326813</v>
          </cell>
          <cell r="Q66">
            <v>1.4884979702300294</v>
          </cell>
          <cell r="R66" t="str">
            <v>B IM</v>
          </cell>
          <cell r="S66">
            <v>0.1381</v>
          </cell>
          <cell r="T66">
            <v>0.26999999999999996</v>
          </cell>
          <cell r="W66">
            <v>0.5</v>
          </cell>
          <cell r="X66">
            <v>675929</v>
          </cell>
          <cell r="Y66" t="str">
            <v>Ord</v>
          </cell>
          <cell r="Z66">
            <v>0</v>
          </cell>
          <cell r="AB66">
            <v>99</v>
          </cell>
          <cell r="AD66">
            <v>99</v>
          </cell>
          <cell r="AE66">
            <v>198</v>
          </cell>
          <cell r="AF66" t="str">
            <v>Not rated</v>
          </cell>
        </row>
        <row r="67">
          <cell r="A67" t="str">
            <v>Tod's</v>
          </cell>
          <cell r="B67" t="str">
            <v>Tod's</v>
          </cell>
          <cell r="C67">
            <v>43.46</v>
          </cell>
          <cell r="D67">
            <v>0</v>
          </cell>
          <cell r="E67">
            <v>0</v>
          </cell>
          <cell r="F67">
            <v>0</v>
          </cell>
          <cell r="G67">
            <v>0</v>
          </cell>
          <cell r="H67">
            <v>0</v>
          </cell>
          <cell r="I67">
            <v>17.237658483949293</v>
          </cell>
          <cell r="J67" t="str">
            <v>n.a.</v>
          </cell>
          <cell r="K67">
            <v>-1.4870456669230592</v>
          </cell>
          <cell r="L67" t="str">
            <v>n.a.</v>
          </cell>
          <cell r="Q67">
            <v>9.212344541684736E-2</v>
          </cell>
          <cell r="S67">
            <v>37.07</v>
          </cell>
          <cell r="T67" t="e">
            <v>#VALUE!</v>
          </cell>
          <cell r="W67">
            <v>0.27</v>
          </cell>
          <cell r="X67">
            <v>1000</v>
          </cell>
          <cell r="Y67" t="str">
            <v>Ord</v>
          </cell>
          <cell r="Z67">
            <v>0</v>
          </cell>
          <cell r="AB67">
            <v>99</v>
          </cell>
          <cell r="AD67">
            <v>99</v>
          </cell>
          <cell r="AE67">
            <v>198</v>
          </cell>
          <cell r="AF67" t="str">
            <v>Not rated</v>
          </cell>
        </row>
        <row r="68">
          <cell r="A68" t="str">
            <v>Mariella Burani</v>
          </cell>
          <cell r="B68" t="str">
            <v>Mariella Burani</v>
          </cell>
          <cell r="C68">
            <v>7.2380000000000004</v>
          </cell>
          <cell r="D68">
            <v>0</v>
          </cell>
          <cell r="E68">
            <v>0</v>
          </cell>
          <cell r="F68">
            <v>0</v>
          </cell>
          <cell r="G68">
            <v>0</v>
          </cell>
          <cell r="H68">
            <v>0</v>
          </cell>
          <cell r="I68">
            <v>18.870093611430438</v>
          </cell>
          <cell r="J68" t="str">
            <v>n.a.</v>
          </cell>
          <cell r="K68">
            <v>0.14538946055808566</v>
          </cell>
          <cell r="L68" t="str">
            <v>n.a.</v>
          </cell>
          <cell r="Q68">
            <v>3.5331140037190734</v>
          </cell>
          <cell r="S68">
            <v>6.0890000000000013</v>
          </cell>
          <cell r="T68" t="e">
            <v>#VALUE!</v>
          </cell>
          <cell r="W68">
            <v>0.49</v>
          </cell>
          <cell r="X68">
            <v>200</v>
          </cell>
          <cell r="Y68" t="str">
            <v>Priv</v>
          </cell>
          <cell r="Z68">
            <v>0</v>
          </cell>
          <cell r="AB68">
            <v>99</v>
          </cell>
          <cell r="AD68">
            <v>99</v>
          </cell>
          <cell r="AE68">
            <v>198</v>
          </cell>
          <cell r="AF68" t="str">
            <v>Not rated</v>
          </cell>
          <cell r="AH68" t="str">
            <v>I:MBFG</v>
          </cell>
          <cell r="AJ68" t="str">
            <v>Mburani</v>
          </cell>
        </row>
        <row r="69">
          <cell r="A69" t="str">
            <v>Bon. Ferraresi</v>
          </cell>
          <cell r="B69" t="str">
            <v>Bon. Ferraresi</v>
          </cell>
          <cell r="C69">
            <v>9.26</v>
          </cell>
          <cell r="D69">
            <v>0</v>
          </cell>
          <cell r="E69">
            <v>0</v>
          </cell>
          <cell r="F69">
            <v>0</v>
          </cell>
          <cell r="G69">
            <v>0</v>
          </cell>
          <cell r="H69">
            <v>0</v>
          </cell>
          <cell r="I69">
            <v>-2.310370292224917</v>
          </cell>
          <cell r="J69">
            <v>-11.387559808612435</v>
          </cell>
          <cell r="K69">
            <v>-21.035074443097269</v>
          </cell>
          <cell r="L69">
            <v>19.8565866525052</v>
          </cell>
          <cell r="Q69">
            <v>0</v>
          </cell>
          <cell r="R69" t="str">
            <v>BF IM</v>
          </cell>
          <cell r="S69">
            <v>9.4789999999999992</v>
          </cell>
          <cell r="T69">
            <v>10.45</v>
          </cell>
          <cell r="W69">
            <v>0.17600000000000002</v>
          </cell>
          <cell r="X69">
            <v>5000</v>
          </cell>
          <cell r="Y69" t="str">
            <v>Ord</v>
          </cell>
          <cell r="Z69">
            <v>0</v>
          </cell>
          <cell r="AB69">
            <v>99</v>
          </cell>
          <cell r="AD69">
            <v>99</v>
          </cell>
          <cell r="AE69">
            <v>198</v>
          </cell>
          <cell r="AF69" t="str">
            <v>Not rated</v>
          </cell>
        </row>
        <row r="70">
          <cell r="A70" t="str">
            <v>Finrex risp.</v>
          </cell>
          <cell r="B70" t="str">
            <v>Finrex risp.</v>
          </cell>
          <cell r="C70">
            <v>0</v>
          </cell>
          <cell r="D70">
            <v>0</v>
          </cell>
          <cell r="E70">
            <v>0</v>
          </cell>
          <cell r="F70">
            <v>0</v>
          </cell>
          <cell r="G70" t="e">
            <v>#VALUE!</v>
          </cell>
          <cell r="H70" t="e">
            <v>#VALUE!</v>
          </cell>
          <cell r="I70" t="str">
            <v>n.a.</v>
          </cell>
          <cell r="J70" t="e">
            <v>#VALUE!</v>
          </cell>
          <cell r="K70" t="str">
            <v>n.a.</v>
          </cell>
          <cell r="L70" t="e">
            <v>#VALUE!</v>
          </cell>
          <cell r="Q70" t="str">
            <v/>
          </cell>
          <cell r="S70" t="e">
            <v>#VALUE!</v>
          </cell>
          <cell r="T70" t="e">
            <v>#VALUE!</v>
          </cell>
          <cell r="W70">
            <v>1</v>
          </cell>
          <cell r="X70">
            <v>1300</v>
          </cell>
          <cell r="Y70" t="str">
            <v>Risp. n.c.</v>
          </cell>
          <cell r="Z70">
            <v>0</v>
          </cell>
          <cell r="AB70">
            <v>99</v>
          </cell>
          <cell r="AD70">
            <v>99</v>
          </cell>
          <cell r="AE70">
            <v>198</v>
          </cell>
          <cell r="AF70" t="str">
            <v>Not rated</v>
          </cell>
        </row>
        <row r="71">
          <cell r="A71" t="str">
            <v>Finrex ord.</v>
          </cell>
          <cell r="B71" t="str">
            <v>Finrex ord.</v>
          </cell>
          <cell r="C71">
            <v>0</v>
          </cell>
          <cell r="D71">
            <v>0</v>
          </cell>
          <cell r="E71">
            <v>0</v>
          </cell>
          <cell r="F71">
            <v>0</v>
          </cell>
          <cell r="G71">
            <v>0</v>
          </cell>
          <cell r="H71">
            <v>0</v>
          </cell>
          <cell r="I71" t="str">
            <v>n.a.</v>
          </cell>
          <cell r="J71" t="str">
            <v>n.a.</v>
          </cell>
          <cell r="K71" t="str">
            <v>n.a.</v>
          </cell>
          <cell r="L71" t="str">
            <v>n.a.</v>
          </cell>
          <cell r="Q71" t="str">
            <v/>
          </cell>
          <cell r="S71" t="e">
            <v>#VALUE!</v>
          </cell>
          <cell r="T71" t="e">
            <v>#VALUE!</v>
          </cell>
          <cell r="W71">
            <v>0.19</v>
          </cell>
          <cell r="X71">
            <v>27860</v>
          </cell>
          <cell r="Y71" t="str">
            <v>Ord</v>
          </cell>
          <cell r="Z71">
            <v>0</v>
          </cell>
          <cell r="AB71">
            <v>99</v>
          </cell>
          <cell r="AD71">
            <v>99</v>
          </cell>
          <cell r="AE71">
            <v>198</v>
          </cell>
          <cell r="AF71" t="str">
            <v>Not rated</v>
          </cell>
        </row>
        <row r="72">
          <cell r="A72" t="str">
            <v xml:space="preserve">La Doria </v>
          </cell>
          <cell r="B72" t="str">
            <v xml:space="preserve">La Doria </v>
          </cell>
          <cell r="C72">
            <v>2.145</v>
          </cell>
          <cell r="D72">
            <v>0</v>
          </cell>
          <cell r="E72">
            <v>0</v>
          </cell>
          <cell r="F72">
            <v>0</v>
          </cell>
          <cell r="G72">
            <v>0</v>
          </cell>
          <cell r="H72">
            <v>0</v>
          </cell>
          <cell r="I72">
            <v>30.000000000000004</v>
          </cell>
          <cell r="J72" t="str">
            <v>n.a.</v>
          </cell>
          <cell r="K72">
            <v>11.275295849127652</v>
          </cell>
          <cell r="L72" t="str">
            <v>n.a.</v>
          </cell>
          <cell r="Q72">
            <v>0.23364485981307581</v>
          </cell>
          <cell r="S72">
            <v>1.65</v>
          </cell>
          <cell r="T72" t="e">
            <v>#VALUE!</v>
          </cell>
          <cell r="W72">
            <v>0.05</v>
          </cell>
          <cell r="X72">
            <v>50618</v>
          </cell>
          <cell r="Y72" t="str">
            <v>Ord</v>
          </cell>
          <cell r="Z72">
            <v>0</v>
          </cell>
          <cell r="AB72">
            <v>99</v>
          </cell>
          <cell r="AD72">
            <v>99</v>
          </cell>
          <cell r="AE72">
            <v>198</v>
          </cell>
          <cell r="AF72" t="str">
            <v>Not rated</v>
          </cell>
        </row>
        <row r="73">
          <cell r="A73" t="str">
            <v>SNAI</v>
          </cell>
          <cell r="B73" t="str">
            <v>SNAI</v>
          </cell>
          <cell r="C73">
            <v>4.5199999999999996</v>
          </cell>
          <cell r="D73">
            <v>0</v>
          </cell>
          <cell r="E73">
            <v>0</v>
          </cell>
          <cell r="F73">
            <v>54.943179999999998</v>
          </cell>
          <cell r="G73">
            <v>598.22134383999992</v>
          </cell>
          <cell r="H73">
            <v>0</v>
          </cell>
          <cell r="I73">
            <v>-2.2068368671570804</v>
          </cell>
          <cell r="J73">
            <v>-81.36850783182193</v>
          </cell>
          <cell r="K73">
            <v>-20.931541018029431</v>
          </cell>
          <cell r="L73">
            <v>-50.124361370704293</v>
          </cell>
          <cell r="M73" t="str">
            <v>HOLD</v>
          </cell>
          <cell r="N73" t="str">
            <v>SNA.MI</v>
          </cell>
          <cell r="P73">
            <v>54943.18</v>
          </cell>
          <cell r="Q73">
            <v>1.2091356918942919</v>
          </cell>
          <cell r="R73" t="str">
            <v>SNA IM</v>
          </cell>
          <cell r="S73">
            <v>4.6219999999999999</v>
          </cell>
          <cell r="T73">
            <v>24.260000000000005</v>
          </cell>
          <cell r="U73" t="str">
            <v>Media</v>
          </cell>
          <cell r="V73" t="str">
            <v>Giuseppe Marsella</v>
          </cell>
          <cell r="W73">
            <v>0.31900000000000001</v>
          </cell>
          <cell r="X73">
            <v>54943.18</v>
          </cell>
          <cell r="Y73" t="str">
            <v>Ord</v>
          </cell>
          <cell r="Z73">
            <v>0</v>
          </cell>
          <cell r="AB73">
            <v>3</v>
          </cell>
          <cell r="AC73" t="str">
            <v>N</v>
          </cell>
          <cell r="AD73">
            <v>3</v>
          </cell>
          <cell r="AE73">
            <v>6</v>
          </cell>
          <cell r="AF73" t="str">
            <v>Hold</v>
          </cell>
          <cell r="AG73">
            <v>54943.18</v>
          </cell>
          <cell r="AH73" t="str">
            <v>I:SNA</v>
          </cell>
        </row>
        <row r="74">
          <cell r="A74" t="str">
            <v>CMI</v>
          </cell>
          <cell r="B74" t="str">
            <v>CMI</v>
          </cell>
          <cell r="C74">
            <v>1.415</v>
          </cell>
          <cell r="D74">
            <v>0</v>
          </cell>
          <cell r="E74">
            <v>0</v>
          </cell>
          <cell r="F74">
            <v>0</v>
          </cell>
          <cell r="G74">
            <v>0</v>
          </cell>
          <cell r="H74">
            <v>0</v>
          </cell>
          <cell r="I74">
            <v>17.916666666666671</v>
          </cell>
          <cell r="J74">
            <v>-6.9078947368421018</v>
          </cell>
          <cell r="K74">
            <v>-0.80803748420568056</v>
          </cell>
          <cell r="L74">
            <v>24.336251724275535</v>
          </cell>
          <cell r="Q74">
            <v>-7.0621468926546083E-2</v>
          </cell>
          <cell r="R74" t="str">
            <v>CMIP IM</v>
          </cell>
          <cell r="S74">
            <v>1.2</v>
          </cell>
          <cell r="T74">
            <v>1.52</v>
          </cell>
          <cell r="W74">
            <v>0.2</v>
          </cell>
          <cell r="X74">
            <v>34000</v>
          </cell>
          <cell r="Y74" t="str">
            <v>Ord</v>
          </cell>
          <cell r="Z74">
            <v>0</v>
          </cell>
          <cell r="AB74">
            <v>99</v>
          </cell>
          <cell r="AD74">
            <v>99</v>
          </cell>
          <cell r="AE74">
            <v>198</v>
          </cell>
          <cell r="AF74" t="str">
            <v>Not rated</v>
          </cell>
        </row>
        <row r="75">
          <cell r="A75" t="str">
            <v>Ferr.Torino Nord</v>
          </cell>
          <cell r="B75" t="str">
            <v>Ferr.Torino Nord</v>
          </cell>
          <cell r="C75">
            <v>0</v>
          </cell>
          <cell r="D75">
            <v>0</v>
          </cell>
          <cell r="E75">
            <v>0</v>
          </cell>
          <cell r="F75">
            <v>0</v>
          </cell>
          <cell r="G75">
            <v>0</v>
          </cell>
          <cell r="H75">
            <v>0</v>
          </cell>
          <cell r="I75" t="str">
            <v>n.a.</v>
          </cell>
          <cell r="J75" t="str">
            <v>n.a.</v>
          </cell>
          <cell r="K75" t="str">
            <v>n.a.</v>
          </cell>
          <cell r="L75" t="str">
            <v>n.a.</v>
          </cell>
          <cell r="Q75" t="str">
            <v/>
          </cell>
          <cell r="S75" t="e">
            <v>#VALUE!</v>
          </cell>
          <cell r="T75" t="e">
            <v>#VALUE!</v>
          </cell>
          <cell r="W75">
            <v>0.27699999999999997</v>
          </cell>
          <cell r="X75">
            <v>200336.49</v>
          </cell>
          <cell r="Y75" t="str">
            <v>Ord</v>
          </cell>
          <cell r="Z75">
            <v>0</v>
          </cell>
          <cell r="AB75">
            <v>99</v>
          </cell>
          <cell r="AD75">
            <v>99</v>
          </cell>
          <cell r="AE75">
            <v>198</v>
          </cell>
          <cell r="AF75" t="str">
            <v>Not rated</v>
          </cell>
        </row>
        <row r="76">
          <cell r="A76" t="str">
            <v>Pacchetti</v>
          </cell>
          <cell r="B76" t="str">
            <v>Pacchetti</v>
          </cell>
          <cell r="C76">
            <v>0</v>
          </cell>
          <cell r="D76">
            <v>0</v>
          </cell>
          <cell r="E76">
            <v>0</v>
          </cell>
          <cell r="F76">
            <v>0</v>
          </cell>
          <cell r="G76">
            <v>0</v>
          </cell>
          <cell r="H76">
            <v>0</v>
          </cell>
          <cell r="I76" t="str">
            <v>n.a.</v>
          </cell>
          <cell r="J76" t="str">
            <v>n.a.</v>
          </cell>
          <cell r="K76" t="str">
            <v>n.a.</v>
          </cell>
          <cell r="L76" t="str">
            <v>n.a.</v>
          </cell>
          <cell r="Q76" t="str">
            <v/>
          </cell>
          <cell r="S76" t="e">
            <v>#VALUE!</v>
          </cell>
          <cell r="T76" t="e">
            <v>#VALUE!</v>
          </cell>
          <cell r="Y76" t="str">
            <v>Ord</v>
          </cell>
          <cell r="Z76">
            <v>0</v>
          </cell>
          <cell r="AB76">
            <v>99</v>
          </cell>
          <cell r="AD76">
            <v>99</v>
          </cell>
          <cell r="AE76">
            <v>198</v>
          </cell>
          <cell r="AF76" t="str">
            <v>Not rated</v>
          </cell>
        </row>
        <row r="77">
          <cell r="A77" t="str">
            <v>Fincasa 44</v>
          </cell>
          <cell r="B77" t="str">
            <v>Fincasa 44</v>
          </cell>
          <cell r="C77">
            <v>0.4042</v>
          </cell>
          <cell r="D77">
            <v>0</v>
          </cell>
          <cell r="E77">
            <v>0</v>
          </cell>
          <cell r="F77">
            <v>0</v>
          </cell>
          <cell r="G77">
            <v>0</v>
          </cell>
          <cell r="H77">
            <v>0</v>
          </cell>
          <cell r="I77">
            <v>18.360175695461201</v>
          </cell>
          <cell r="J77">
            <v>-23.24344853778959</v>
          </cell>
          <cell r="K77">
            <v>-0.36452845541115053</v>
          </cell>
          <cell r="L77">
            <v>8.0006979233280475</v>
          </cell>
          <cell r="Q77">
            <v>-1.6545012165450235</v>
          </cell>
          <cell r="S77">
            <v>0.34150000000000003</v>
          </cell>
          <cell r="T77">
            <v>0.52659999999999996</v>
          </cell>
          <cell r="W77">
            <v>0.47</v>
          </cell>
          <cell r="Y77" t="str">
            <v>Ord</v>
          </cell>
          <cell r="Z77">
            <v>0</v>
          </cell>
          <cell r="AB77">
            <v>99</v>
          </cell>
          <cell r="AD77">
            <v>99</v>
          </cell>
          <cell r="AE77">
            <v>198</v>
          </cell>
          <cell r="AF77" t="str">
            <v>Not rated</v>
          </cell>
        </row>
        <row r="78">
          <cell r="A78" t="str">
            <v>Man. Rotondi</v>
          </cell>
          <cell r="B78" t="str">
            <v>Man. Rotondi</v>
          </cell>
          <cell r="C78">
            <v>2.0299999999999998</v>
          </cell>
          <cell r="D78">
            <v>0</v>
          </cell>
          <cell r="E78">
            <v>0</v>
          </cell>
          <cell r="F78">
            <v>0</v>
          </cell>
          <cell r="G78">
            <v>0</v>
          </cell>
          <cell r="H78">
            <v>0</v>
          </cell>
          <cell r="I78">
            <v>1.4999999999999902</v>
          </cell>
          <cell r="J78">
            <v>-11.546840958605674</v>
          </cell>
          <cell r="K78">
            <v>-17.224704150872363</v>
          </cell>
          <cell r="L78">
            <v>19.697305502511963</v>
          </cell>
          <cell r="Q78">
            <v>2.5252525252525082</v>
          </cell>
          <cell r="R78" t="str">
            <v>REV IM</v>
          </cell>
          <cell r="S78">
            <v>2</v>
          </cell>
          <cell r="T78">
            <v>2.2949999999999999</v>
          </cell>
          <cell r="W78">
            <v>0.41800000000000004</v>
          </cell>
          <cell r="X78">
            <v>19800</v>
          </cell>
          <cell r="Y78" t="str">
            <v>Ord</v>
          </cell>
          <cell r="Z78">
            <v>0</v>
          </cell>
          <cell r="AB78">
            <v>99</v>
          </cell>
          <cell r="AD78">
            <v>99</v>
          </cell>
          <cell r="AE78">
            <v>198</v>
          </cell>
          <cell r="AF78" t="str">
            <v>Not rated</v>
          </cell>
        </row>
        <row r="79">
          <cell r="A79" t="str">
            <v>Ferr.Nord Milano</v>
          </cell>
          <cell r="B79" t="str">
            <v>Ferr.Nord Milano</v>
          </cell>
          <cell r="C79">
            <v>1.51</v>
          </cell>
          <cell r="D79">
            <v>0</v>
          </cell>
          <cell r="E79">
            <v>0</v>
          </cell>
          <cell r="F79">
            <v>0</v>
          </cell>
          <cell r="G79">
            <v>0</v>
          </cell>
          <cell r="H79">
            <v>0</v>
          </cell>
          <cell r="I79">
            <v>0.66666666666665986</v>
          </cell>
          <cell r="J79">
            <v>-43.866171003717469</v>
          </cell>
          <cell r="K79">
            <v>-18.058037484205691</v>
          </cell>
          <cell r="L79">
            <v>-12.622024542599831</v>
          </cell>
          <cell r="Q79">
            <v>-5.6250000000000018</v>
          </cell>
          <cell r="S79">
            <v>1.5</v>
          </cell>
          <cell r="T79">
            <v>2.69</v>
          </cell>
          <cell r="W79">
            <v>0.27699999999999997</v>
          </cell>
          <cell r="X79">
            <v>35645</v>
          </cell>
          <cell r="Y79" t="str">
            <v>Ord</v>
          </cell>
          <cell r="Z79">
            <v>0</v>
          </cell>
          <cell r="AB79">
            <v>99</v>
          </cell>
          <cell r="AD79">
            <v>99</v>
          </cell>
          <cell r="AE79">
            <v>198</v>
          </cell>
          <cell r="AF79" t="str">
            <v>Not rated</v>
          </cell>
        </row>
        <row r="80">
          <cell r="A80" t="str">
            <v>Bon.Siele risp.p.c.</v>
          </cell>
          <cell r="B80" t="str">
            <v>Bon.Siele risp.p.c.</v>
          </cell>
          <cell r="C80">
            <v>0</v>
          </cell>
          <cell r="D80">
            <v>0</v>
          </cell>
          <cell r="E80">
            <v>0</v>
          </cell>
          <cell r="F80">
            <v>0</v>
          </cell>
          <cell r="G80">
            <v>0</v>
          </cell>
          <cell r="H80">
            <v>0</v>
          </cell>
          <cell r="I80" t="str">
            <v>n.a.</v>
          </cell>
          <cell r="J80" t="str">
            <v>n.a.</v>
          </cell>
          <cell r="K80" t="str">
            <v>n.a.</v>
          </cell>
          <cell r="L80" t="str">
            <v>n.a.</v>
          </cell>
          <cell r="Q80" t="str">
            <v/>
          </cell>
          <cell r="S80" t="e">
            <v>#VALUE!</v>
          </cell>
          <cell r="T80" t="e">
            <v>#VALUE!</v>
          </cell>
          <cell r="W80">
            <v>0.8</v>
          </cell>
          <cell r="Y80" t="str">
            <v>Risp. n.c.</v>
          </cell>
          <cell r="Z80">
            <v>0</v>
          </cell>
          <cell r="AB80">
            <v>99</v>
          </cell>
          <cell r="AD80">
            <v>99</v>
          </cell>
          <cell r="AE80">
            <v>198</v>
          </cell>
          <cell r="AF80" t="str">
            <v>Not rated</v>
          </cell>
        </row>
        <row r="81">
          <cell r="A81" t="str">
            <v>Terme Acqui ord.</v>
          </cell>
          <cell r="B81" t="str">
            <v>Terme Acqui ord.</v>
          </cell>
          <cell r="C81">
            <v>0.312</v>
          </cell>
          <cell r="D81">
            <v>0</v>
          </cell>
          <cell r="E81">
            <v>0</v>
          </cell>
          <cell r="F81">
            <v>0</v>
          </cell>
          <cell r="G81">
            <v>0</v>
          </cell>
          <cell r="H81">
            <v>0</v>
          </cell>
          <cell r="I81">
            <v>0.84033613445377853</v>
          </cell>
          <cell r="J81">
            <v>-78.257839721254356</v>
          </cell>
          <cell r="K81">
            <v>-17.884368016418573</v>
          </cell>
          <cell r="L81">
            <v>-47.013693260136719</v>
          </cell>
          <cell r="Q81">
            <v>0.64516129032257119</v>
          </cell>
          <cell r="R81" t="str">
            <v>TA IM</v>
          </cell>
          <cell r="S81">
            <v>0.30940000000000001</v>
          </cell>
          <cell r="T81">
            <v>1.4349999999999998</v>
          </cell>
          <cell r="W81">
            <v>0.32900000000000007</v>
          </cell>
          <cell r="X81">
            <v>16329.6</v>
          </cell>
          <cell r="Y81" t="str">
            <v>Ord</v>
          </cell>
          <cell r="Z81">
            <v>0</v>
          </cell>
          <cell r="AB81">
            <v>99</v>
          </cell>
          <cell r="AD81">
            <v>99</v>
          </cell>
          <cell r="AE81">
            <v>198</v>
          </cell>
          <cell r="AF81" t="str">
            <v>Not rated</v>
          </cell>
        </row>
        <row r="82">
          <cell r="A82" t="str">
            <v>Terme Acqui risp.</v>
          </cell>
          <cell r="B82" t="str">
            <v>Terme Acqui risp.</v>
          </cell>
          <cell r="C82">
            <v>0.2205</v>
          </cell>
          <cell r="D82">
            <v>0</v>
          </cell>
          <cell r="E82">
            <v>0</v>
          </cell>
          <cell r="F82">
            <v>0</v>
          </cell>
          <cell r="G82">
            <v>0</v>
          </cell>
          <cell r="H82">
            <v>0</v>
          </cell>
          <cell r="I82">
            <v>4.9000951474786003</v>
          </cell>
          <cell r="J82">
            <v>-80.135135135135144</v>
          </cell>
          <cell r="K82">
            <v>-13.824609003393752</v>
          </cell>
          <cell r="L82">
            <v>-48.890988674017507</v>
          </cell>
          <cell r="Q82">
            <v>2.5581395348837299</v>
          </cell>
          <cell r="R82" t="str">
            <v>TAS IM</v>
          </cell>
          <cell r="S82">
            <v>0.2102</v>
          </cell>
          <cell r="T82">
            <v>1.1100000000000008</v>
          </cell>
          <cell r="W82">
            <v>1</v>
          </cell>
          <cell r="X82">
            <v>10886.4</v>
          </cell>
          <cell r="Y82" t="str">
            <v>Risp. n.c.</v>
          </cell>
          <cell r="Z82">
            <v>0</v>
          </cell>
          <cell r="AB82">
            <v>99</v>
          </cell>
          <cell r="AD82">
            <v>99</v>
          </cell>
          <cell r="AE82">
            <v>198</v>
          </cell>
          <cell r="AF82" t="str">
            <v>Not rated</v>
          </cell>
        </row>
        <row r="83">
          <cell r="A83" t="str">
            <v>Terme Bognanco</v>
          </cell>
          <cell r="B83" t="str">
            <v>Terme Bognanco</v>
          </cell>
          <cell r="C83">
            <v>0</v>
          </cell>
          <cell r="D83">
            <v>0</v>
          </cell>
          <cell r="E83">
            <v>0</v>
          </cell>
          <cell r="F83">
            <v>0</v>
          </cell>
          <cell r="G83">
            <v>0</v>
          </cell>
          <cell r="H83">
            <v>0</v>
          </cell>
          <cell r="I83" t="str">
            <v>n.a.</v>
          </cell>
          <cell r="J83" t="str">
            <v>n.a.</v>
          </cell>
          <cell r="K83" t="str">
            <v>n.a.</v>
          </cell>
          <cell r="L83" t="str">
            <v>n.a.</v>
          </cell>
          <cell r="Q83" t="str">
            <v/>
          </cell>
          <cell r="S83" t="e">
            <v>#VALUE!</v>
          </cell>
          <cell r="T83" t="e">
            <v>#VALUE!</v>
          </cell>
          <cell r="W83">
            <v>0.41100000000000003</v>
          </cell>
          <cell r="X83">
            <v>132000</v>
          </cell>
          <cell r="Y83" t="str">
            <v>Ord</v>
          </cell>
          <cell r="Z83">
            <v>0</v>
          </cell>
          <cell r="AB83">
            <v>99</v>
          </cell>
          <cell r="AD83">
            <v>99</v>
          </cell>
          <cell r="AE83">
            <v>198</v>
          </cell>
          <cell r="AF83" t="str">
            <v>Not rated</v>
          </cell>
        </row>
        <row r="84">
          <cell r="A84" t="str">
            <v>Credem</v>
          </cell>
          <cell r="B84" t="str">
            <v>Credem</v>
          </cell>
          <cell r="C84">
            <v>5.1479999999999997</v>
          </cell>
          <cell r="D84">
            <v>0</v>
          </cell>
          <cell r="E84">
            <v>0</v>
          </cell>
          <cell r="F84">
            <v>524.10699999999997</v>
          </cell>
          <cell r="G84">
            <v>2426.6154099999999</v>
          </cell>
          <cell r="H84">
            <v>0</v>
          </cell>
          <cell r="I84">
            <v>8.173986131540234</v>
          </cell>
          <cell r="J84">
            <v>-39.352970255514172</v>
          </cell>
          <cell r="K84">
            <v>-10.550718019332118</v>
          </cell>
          <cell r="L84">
            <v>-8.1088237943965353</v>
          </cell>
          <cell r="M84" t="str">
            <v>HOLD</v>
          </cell>
          <cell r="N84" t="str">
            <v>EMBI.MI</v>
          </cell>
          <cell r="P84">
            <v>524107</v>
          </cell>
          <cell r="Q84">
            <v>2.1225947232691889</v>
          </cell>
          <cell r="R84" t="str">
            <v>CE IM</v>
          </cell>
          <cell r="S84">
            <v>4.7590000000000003</v>
          </cell>
          <cell r="T84">
            <v>8.488461877999999</v>
          </cell>
          <cell r="U84" t="str">
            <v>Banks</v>
          </cell>
          <cell r="V84" t="str">
            <v>Marco Cavalleri</v>
          </cell>
          <cell r="W84">
            <v>0.22699999999999998</v>
          </cell>
          <cell r="X84">
            <v>484143.16200000001</v>
          </cell>
          <cell r="Y84" t="str">
            <v>Ord</v>
          </cell>
          <cell r="Z84">
            <v>0</v>
          </cell>
          <cell r="AB84">
            <v>3</v>
          </cell>
          <cell r="AC84" t="str">
            <v>N</v>
          </cell>
          <cell r="AD84">
            <v>3</v>
          </cell>
          <cell r="AE84">
            <v>6</v>
          </cell>
          <cell r="AF84" t="str">
            <v>Hold</v>
          </cell>
          <cell r="AG84">
            <v>524107</v>
          </cell>
          <cell r="AH84" t="str">
            <v>I:CE</v>
          </cell>
        </row>
        <row r="85">
          <cell r="A85" t="str">
            <v>COMIT ord.</v>
          </cell>
          <cell r="B85" t="str">
            <v>COMIT ord.</v>
          </cell>
          <cell r="C85" t="str">
            <v>#N/A N/A</v>
          </cell>
          <cell r="D85">
            <v>0</v>
          </cell>
          <cell r="E85">
            <v>0</v>
          </cell>
          <cell r="F85">
            <v>1784.3656910000002</v>
          </cell>
          <cell r="G85">
            <v>12458.441254562002</v>
          </cell>
          <cell r="H85">
            <v>0</v>
          </cell>
          <cell r="I85" t="e">
            <v>#VALUE!</v>
          </cell>
          <cell r="J85" t="e">
            <v>#VALUE!</v>
          </cell>
          <cell r="K85" t="e">
            <v>#VALUE!</v>
          </cell>
          <cell r="L85" t="e">
            <v>#VALUE!</v>
          </cell>
          <cell r="M85" t="str">
            <v>HOLD</v>
          </cell>
          <cell r="N85" t="str">
            <v>BCMI.MI</v>
          </cell>
          <cell r="P85">
            <v>1784365.6910000001</v>
          </cell>
          <cell r="Q85" t="e">
            <v>#VALUE!</v>
          </cell>
          <cell r="R85" t="str">
            <v>COMR IM</v>
          </cell>
          <cell r="S85" t="e">
            <v>#VALUE!</v>
          </cell>
          <cell r="T85" t="e">
            <v>#VALUE!</v>
          </cell>
          <cell r="U85" t="str">
            <v>Banks</v>
          </cell>
          <cell r="V85" t="str">
            <v>Lucia Casoli</v>
          </cell>
          <cell r="W85">
            <v>0.8</v>
          </cell>
          <cell r="X85">
            <v>1784365.6910000001</v>
          </cell>
          <cell r="Y85" t="str">
            <v>Ord</v>
          </cell>
          <cell r="Z85">
            <v>0</v>
          </cell>
          <cell r="AB85">
            <v>3</v>
          </cell>
          <cell r="AC85" t="str">
            <v>N</v>
          </cell>
          <cell r="AD85">
            <v>3</v>
          </cell>
          <cell r="AE85">
            <v>6</v>
          </cell>
          <cell r="AF85" t="str">
            <v>Hold</v>
          </cell>
          <cell r="AG85">
            <v>1784365.6910000001</v>
          </cell>
          <cell r="AH85" t="str">
            <v>I:BNC</v>
          </cell>
        </row>
        <row r="86">
          <cell r="A86" t="str">
            <v>COMIT risp.</v>
          </cell>
          <cell r="B86" t="str">
            <v>COMIT risp.</v>
          </cell>
          <cell r="C86" t="str">
            <v>#N/A N/A</v>
          </cell>
          <cell r="D86">
            <v>0</v>
          </cell>
          <cell r="E86">
            <v>0</v>
          </cell>
          <cell r="F86">
            <v>10.393674000000001</v>
          </cell>
          <cell r="G86">
            <v>73.69114866000001</v>
          </cell>
          <cell r="H86">
            <v>0</v>
          </cell>
          <cell r="I86" t="e">
            <v>#VALUE!</v>
          </cell>
          <cell r="J86" t="e">
            <v>#VALUE!</v>
          </cell>
          <cell r="K86" t="e">
            <v>#VALUE!</v>
          </cell>
          <cell r="L86" t="e">
            <v>#VALUE!</v>
          </cell>
          <cell r="M86" t="str">
            <v>HOLD</v>
          </cell>
          <cell r="N86" t="str">
            <v>BCMIn.MI</v>
          </cell>
          <cell r="P86">
            <v>10393.674000000001</v>
          </cell>
          <cell r="Q86" t="e">
            <v>#VALUE!</v>
          </cell>
          <cell r="R86" t="str">
            <v>COME IM</v>
          </cell>
          <cell r="S86" t="e">
            <v>#VALUE!</v>
          </cell>
          <cell r="T86" t="e">
            <v>#VALUE!</v>
          </cell>
          <cell r="U86" t="str">
            <v>Banks</v>
          </cell>
          <cell r="V86" t="str">
            <v>Lucia Casoli</v>
          </cell>
          <cell r="W86">
            <v>1</v>
          </cell>
          <cell r="X86">
            <v>10393.674000000001</v>
          </cell>
          <cell r="Y86" t="str">
            <v>Risp. n.c.</v>
          </cell>
          <cell r="Z86">
            <v>0</v>
          </cell>
          <cell r="AB86">
            <v>3</v>
          </cell>
          <cell r="AC86" t="str">
            <v>N</v>
          </cell>
          <cell r="AD86">
            <v>3</v>
          </cell>
          <cell r="AE86">
            <v>6</v>
          </cell>
          <cell r="AF86" t="str">
            <v>Hold</v>
          </cell>
          <cell r="AG86">
            <v>10393.674000000001</v>
          </cell>
          <cell r="AH86" t="str">
            <v>I:COMR</v>
          </cell>
        </row>
        <row r="87">
          <cell r="A87" t="str">
            <v>Bca Fideuram</v>
          </cell>
          <cell r="B87" t="str">
            <v>Bca Fideuram</v>
          </cell>
          <cell r="C87">
            <v>7.3170000000000002</v>
          </cell>
          <cell r="D87">
            <v>0</v>
          </cell>
          <cell r="E87">
            <v>0</v>
          </cell>
          <cell r="F87">
            <v>909.255</v>
          </cell>
          <cell r="G87">
            <v>12004.893764999999</v>
          </cell>
          <cell r="H87">
            <v>0</v>
          </cell>
          <cell r="I87">
            <v>15.282810776744915</v>
          </cell>
          <cell r="J87">
            <v>-58.276786223413346</v>
          </cell>
          <cell r="K87">
            <v>-3.4418933741274369</v>
          </cell>
          <cell r="L87">
            <v>-27.032639762295709</v>
          </cell>
          <cell r="M87" t="str">
            <v>HOLD</v>
          </cell>
          <cell r="N87" t="str">
            <v>FIBK.MI</v>
          </cell>
          <cell r="P87">
            <v>909255</v>
          </cell>
          <cell r="Q87">
            <v>4.4539614561027951</v>
          </cell>
          <cell r="R87" t="str">
            <v>BFI IM</v>
          </cell>
          <cell r="S87">
            <v>6.3470000000000004</v>
          </cell>
          <cell r="T87">
            <v>17.536999999999995</v>
          </cell>
          <cell r="U87" t="str">
            <v>Asset Management</v>
          </cell>
          <cell r="V87" t="str">
            <v>Lucia Casoli</v>
          </cell>
          <cell r="W87">
            <v>0.19</v>
          </cell>
          <cell r="X87">
            <v>909255</v>
          </cell>
          <cell r="Y87" t="str">
            <v>Ord</v>
          </cell>
          <cell r="Z87">
            <v>0</v>
          </cell>
          <cell r="AB87">
            <v>3</v>
          </cell>
          <cell r="AD87">
            <v>99</v>
          </cell>
          <cell r="AE87">
            <v>102</v>
          </cell>
          <cell r="AF87" t="str">
            <v>Not rated</v>
          </cell>
          <cell r="AG87">
            <v>909255</v>
          </cell>
          <cell r="AH87" t="str">
            <v>I:BFI</v>
          </cell>
        </row>
        <row r="88">
          <cell r="A88" t="str">
            <v>MPS</v>
          </cell>
          <cell r="B88" t="str">
            <v>MPS</v>
          </cell>
          <cell r="C88">
            <v>2.8410000000000002</v>
          </cell>
          <cell r="D88">
            <v>0</v>
          </cell>
          <cell r="E88">
            <v>0</v>
          </cell>
          <cell r="F88">
            <v>2351.895</v>
          </cell>
          <cell r="G88">
            <v>10868.106795000002</v>
          </cell>
          <cell r="H88">
            <v>0</v>
          </cell>
          <cell r="I88">
            <v>3.0467899891186034</v>
          </cell>
          <cell r="J88">
            <v>-33.663772288473112</v>
          </cell>
          <cell r="K88">
            <v>-15.677914161753748</v>
          </cell>
          <cell r="L88">
            <v>-2.4196258273554747</v>
          </cell>
          <cell r="M88" t="str">
            <v>ADD</v>
          </cell>
          <cell r="N88" t="str">
            <v>BMPS.MI</v>
          </cell>
          <cell r="P88">
            <v>2351895</v>
          </cell>
          <cell r="Q88">
            <v>3.9897510980966278</v>
          </cell>
          <cell r="R88" t="str">
            <v>BMPS IM</v>
          </cell>
          <cell r="S88">
            <v>2.7570000000000001</v>
          </cell>
          <cell r="T88">
            <v>4.2827277009999989</v>
          </cell>
          <cell r="U88" t="str">
            <v>Banks</v>
          </cell>
          <cell r="V88" t="str">
            <v>Lucia Casoli</v>
          </cell>
          <cell r="W88">
            <v>0.28000000000000003</v>
          </cell>
          <cell r="X88">
            <v>2151583</v>
          </cell>
          <cell r="Y88" t="str">
            <v>Ord</v>
          </cell>
          <cell r="Z88">
            <v>3</v>
          </cell>
          <cell r="AB88">
            <v>4</v>
          </cell>
          <cell r="AC88" t="str">
            <v>N</v>
          </cell>
          <cell r="AD88">
            <v>3</v>
          </cell>
          <cell r="AE88">
            <v>7</v>
          </cell>
          <cell r="AF88" t="str">
            <v>Accumulate</v>
          </cell>
          <cell r="AG88">
            <v>2351895</v>
          </cell>
          <cell r="AH88" t="str">
            <v>I:BMPS</v>
          </cell>
        </row>
        <row r="89">
          <cell r="A89" t="str">
            <v>BNA ord.</v>
          </cell>
          <cell r="B89" t="str">
            <v>BNA ord.</v>
          </cell>
          <cell r="C89">
            <v>0</v>
          </cell>
          <cell r="D89">
            <v>0</v>
          </cell>
          <cell r="E89">
            <v>0</v>
          </cell>
          <cell r="F89">
            <v>0</v>
          </cell>
          <cell r="G89" t="e">
            <v>#VALUE!</v>
          </cell>
          <cell r="H89" t="e">
            <v>#VALUE!</v>
          </cell>
          <cell r="I89" t="str">
            <v>n.a.</v>
          </cell>
          <cell r="J89" t="e">
            <v>#VALUE!</v>
          </cell>
          <cell r="K89" t="str">
            <v>n.a.</v>
          </cell>
          <cell r="L89" t="e">
            <v>#VALUE!</v>
          </cell>
          <cell r="N89" t="str">
            <v>BNAI.MI</v>
          </cell>
          <cell r="Q89" t="str">
            <v/>
          </cell>
          <cell r="R89" t="str">
            <v>BNA IM</v>
          </cell>
          <cell r="S89" t="e">
            <v>#VALUE!</v>
          </cell>
          <cell r="T89" t="e">
            <v>#VALUE!</v>
          </cell>
          <cell r="W89">
            <v>0.2</v>
          </cell>
          <cell r="Y89" t="str">
            <v>Ord</v>
          </cell>
          <cell r="Z89">
            <v>0</v>
          </cell>
          <cell r="AB89">
            <v>99</v>
          </cell>
          <cell r="AD89">
            <v>99</v>
          </cell>
          <cell r="AE89">
            <v>198</v>
          </cell>
          <cell r="AF89" t="str">
            <v>Not rated</v>
          </cell>
        </row>
        <row r="90">
          <cell r="A90" t="str">
            <v>BNA priv.</v>
          </cell>
          <cell r="B90" t="str">
            <v>BNA priv.</v>
          </cell>
          <cell r="C90">
            <v>0</v>
          </cell>
          <cell r="D90">
            <v>0</v>
          </cell>
          <cell r="E90">
            <v>0</v>
          </cell>
          <cell r="F90">
            <v>0</v>
          </cell>
          <cell r="G90" t="e">
            <v>#VALUE!</v>
          </cell>
          <cell r="H90" t="e">
            <v>#VALUE!</v>
          </cell>
          <cell r="I90" t="str">
            <v>n.a.</v>
          </cell>
          <cell r="J90" t="e">
            <v>#VALUE!</v>
          </cell>
          <cell r="K90" t="str">
            <v>n.a.</v>
          </cell>
          <cell r="L90" t="e">
            <v>#VALUE!</v>
          </cell>
          <cell r="N90" t="str">
            <v>BNAI_p.MI</v>
          </cell>
          <cell r="Q90" t="str">
            <v/>
          </cell>
          <cell r="R90" t="str">
            <v>BNAP IM</v>
          </cell>
          <cell r="S90" t="e">
            <v>#VALUE!</v>
          </cell>
          <cell r="T90" t="e">
            <v>#VALUE!</v>
          </cell>
          <cell r="W90">
            <v>0.2</v>
          </cell>
          <cell r="Y90" t="str">
            <v>Priv</v>
          </cell>
          <cell r="Z90">
            <v>0</v>
          </cell>
          <cell r="AB90">
            <v>99</v>
          </cell>
          <cell r="AD90">
            <v>99</v>
          </cell>
          <cell r="AE90">
            <v>198</v>
          </cell>
          <cell r="AF90" t="str">
            <v>Not rated</v>
          </cell>
        </row>
        <row r="91">
          <cell r="A91" t="str">
            <v>BNA risp.</v>
          </cell>
          <cell r="B91" t="str">
            <v>BNA risp.</v>
          </cell>
          <cell r="C91">
            <v>0</v>
          </cell>
          <cell r="D91">
            <v>0</v>
          </cell>
          <cell r="E91">
            <v>0</v>
          </cell>
          <cell r="F91">
            <v>0</v>
          </cell>
          <cell r="G91" t="e">
            <v>#VALUE!</v>
          </cell>
          <cell r="H91" t="e">
            <v>#VALUE!</v>
          </cell>
          <cell r="I91" t="str">
            <v>n.a.</v>
          </cell>
          <cell r="J91" t="e">
            <v>#VALUE!</v>
          </cell>
          <cell r="K91" t="str">
            <v>n.a.</v>
          </cell>
          <cell r="L91" t="e">
            <v>#VALUE!</v>
          </cell>
          <cell r="N91" t="str">
            <v>BNAIr.MI</v>
          </cell>
          <cell r="Q91" t="str">
            <v/>
          </cell>
          <cell r="R91" t="str">
            <v>BNAR IM</v>
          </cell>
          <cell r="S91" t="e">
            <v>#VALUE!</v>
          </cell>
          <cell r="T91" t="e">
            <v>#VALUE!</v>
          </cell>
          <cell r="W91">
            <v>1</v>
          </cell>
          <cell r="Y91" t="str">
            <v>Risp. n.c.</v>
          </cell>
          <cell r="Z91">
            <v>0</v>
          </cell>
          <cell r="AB91">
            <v>99</v>
          </cell>
          <cell r="AD91">
            <v>99</v>
          </cell>
          <cell r="AE91">
            <v>198</v>
          </cell>
          <cell r="AF91" t="str">
            <v>Not rated</v>
          </cell>
        </row>
        <row r="92">
          <cell r="A92" t="str">
            <v>Bca Toscana</v>
          </cell>
          <cell r="B92" t="str">
            <v>Bca Toscana</v>
          </cell>
          <cell r="C92">
            <v>3.4</v>
          </cell>
          <cell r="D92">
            <v>0</v>
          </cell>
          <cell r="E92">
            <v>0</v>
          </cell>
          <cell r="F92">
            <v>317.64699999999999</v>
          </cell>
          <cell r="G92">
            <v>1308.7056399999999</v>
          </cell>
          <cell r="H92">
            <v>0</v>
          </cell>
          <cell r="I92">
            <v>-6.9258143991240084</v>
          </cell>
          <cell r="J92">
            <v>-2.8571428571428581</v>
          </cell>
          <cell r="K92">
            <v>-25.650518549996359</v>
          </cell>
          <cell r="L92">
            <v>28.38700360397478</v>
          </cell>
          <cell r="M92" t="str">
            <v>n.a.</v>
          </cell>
          <cell r="N92" t="str">
            <v>TOSI.MI</v>
          </cell>
          <cell r="P92">
            <v>317647</v>
          </cell>
          <cell r="Q92">
            <v>-3.216623968118415</v>
          </cell>
          <cell r="R92" t="str">
            <v>BT IM</v>
          </cell>
          <cell r="S92">
            <v>3.653</v>
          </cell>
          <cell r="T92">
            <v>3.5</v>
          </cell>
          <cell r="W92">
            <v>0.27</v>
          </cell>
          <cell r="X92">
            <v>294400</v>
          </cell>
          <cell r="Y92" t="str">
            <v>Ord</v>
          </cell>
          <cell r="Z92">
            <v>0</v>
          </cell>
          <cell r="AB92">
            <v>99</v>
          </cell>
          <cell r="AD92">
            <v>99</v>
          </cell>
          <cell r="AE92">
            <v>198</v>
          </cell>
          <cell r="AF92" t="str">
            <v>Not rated</v>
          </cell>
          <cell r="AG92">
            <v>317647</v>
          </cell>
          <cell r="AH92" t="str">
            <v>I:BT</v>
          </cell>
        </row>
        <row r="93">
          <cell r="A93" t="str">
            <v>Bca Intesa ord.</v>
          </cell>
          <cell r="B93" t="str">
            <v>Bca Intesa ord.</v>
          </cell>
          <cell r="C93">
            <v>2.8149999999999999</v>
          </cell>
          <cell r="D93">
            <v>0</v>
          </cell>
          <cell r="E93">
            <v>0</v>
          </cell>
          <cell r="F93">
            <v>5022.8149469999998</v>
          </cell>
          <cell r="G93">
            <v>24159.739895069997</v>
          </cell>
          <cell r="H93">
            <v>0</v>
          </cell>
          <cell r="I93">
            <v>12.870890136327183</v>
          </cell>
          <cell r="J93">
            <v>-39.318818710929079</v>
          </cell>
          <cell r="K93">
            <v>-5.8538140145451685</v>
          </cell>
          <cell r="L93">
            <v>-8.0746722498114423</v>
          </cell>
          <cell r="M93" t="str">
            <v>HOLD</v>
          </cell>
          <cell r="N93" t="str">
            <v>BIN.MI</v>
          </cell>
          <cell r="P93">
            <v>5022814.9469999997</v>
          </cell>
          <cell r="Q93">
            <v>3.4546122748989383</v>
          </cell>
          <cell r="R93" t="str">
            <v>BIN IM</v>
          </cell>
          <cell r="S93">
            <v>2.4939999999999998</v>
          </cell>
          <cell r="T93">
            <v>4.6390000000000002</v>
          </cell>
          <cell r="U93" t="str">
            <v>Banks</v>
          </cell>
          <cell r="V93" t="str">
            <v>Lucia Casoli</v>
          </cell>
          <cell r="W93">
            <v>0.32</v>
          </cell>
          <cell r="X93">
            <v>5022814.9469999997</v>
          </cell>
          <cell r="Y93" t="str">
            <v>Ord</v>
          </cell>
          <cell r="Z93">
            <v>0</v>
          </cell>
          <cell r="AB93">
            <v>3</v>
          </cell>
          <cell r="AC93" t="str">
            <v>N</v>
          </cell>
          <cell r="AD93">
            <v>3</v>
          </cell>
          <cell r="AE93">
            <v>6</v>
          </cell>
          <cell r="AF93" t="str">
            <v>Hold</v>
          </cell>
          <cell r="AG93">
            <v>5803535.2709999997</v>
          </cell>
          <cell r="AH93" t="str">
            <v>I:BIN</v>
          </cell>
        </row>
        <row r="94">
          <cell r="A94" t="str">
            <v>Bca Intesa risp.</v>
          </cell>
          <cell r="B94" t="str">
            <v>Bca Intesa risp.</v>
          </cell>
          <cell r="C94">
            <v>1.8620000000000001</v>
          </cell>
          <cell r="D94">
            <v>0</v>
          </cell>
          <cell r="E94">
            <v>0</v>
          </cell>
          <cell r="F94">
            <v>781.93010500000003</v>
          </cell>
          <cell r="G94">
            <v>2263.6876539750001</v>
          </cell>
          <cell r="H94">
            <v>0</v>
          </cell>
          <cell r="I94">
            <v>13.536585365853671</v>
          </cell>
          <cell r="J94">
            <v>-30.54830287206266</v>
          </cell>
          <cell r="K94">
            <v>0.66569522952648796</v>
          </cell>
          <cell r="L94">
            <v>8.7705158388664195</v>
          </cell>
          <cell r="M94" t="str">
            <v>BUY</v>
          </cell>
          <cell r="N94" t="str">
            <v>BINn.MI</v>
          </cell>
          <cell r="P94">
            <v>781930.10499999998</v>
          </cell>
          <cell r="Q94">
            <v>1.3609145345672147</v>
          </cell>
          <cell r="R94" t="str">
            <v>BINR IM</v>
          </cell>
          <cell r="S94">
            <v>1.64</v>
          </cell>
          <cell r="T94">
            <v>2.681</v>
          </cell>
          <cell r="U94" t="str">
            <v>Banks</v>
          </cell>
          <cell r="V94" t="str">
            <v>Lucia Casoli</v>
          </cell>
          <cell r="W94">
            <v>0.8</v>
          </cell>
          <cell r="X94">
            <v>781930.10499999998</v>
          </cell>
          <cell r="Y94" t="str">
            <v>Risp. n.c.</v>
          </cell>
          <cell r="Z94">
            <v>0</v>
          </cell>
          <cell r="AB94">
            <v>5</v>
          </cell>
          <cell r="AC94" t="str">
            <v>N</v>
          </cell>
          <cell r="AD94">
            <v>3</v>
          </cell>
          <cell r="AE94">
            <v>8</v>
          </cell>
          <cell r="AF94" t="str">
            <v>Buy</v>
          </cell>
          <cell r="AG94">
            <v>781930.10499999998</v>
          </cell>
          <cell r="AH94" t="str">
            <v>I:BINR</v>
          </cell>
        </row>
        <row r="95">
          <cell r="A95" t="str">
            <v>Bco Chiavari</v>
          </cell>
          <cell r="B95" t="str">
            <v>Bco Chiavari</v>
          </cell>
          <cell r="C95">
            <v>3.8130000000000002</v>
          </cell>
          <cell r="D95">
            <v>0</v>
          </cell>
          <cell r="E95">
            <v>0</v>
          </cell>
          <cell r="F95">
            <v>0</v>
          </cell>
          <cell r="G95">
            <v>0</v>
          </cell>
          <cell r="H95">
            <v>0</v>
          </cell>
          <cell r="I95">
            <v>-6.429447852760739</v>
          </cell>
          <cell r="J95">
            <v>14.814814814814813</v>
          </cell>
          <cell r="K95">
            <v>-25.15415200363309</v>
          </cell>
          <cell r="L95">
            <v>46.058961275932447</v>
          </cell>
          <cell r="M95" t="str">
            <v>HOLD</v>
          </cell>
          <cell r="N95" t="str">
            <v>BDCI.MI</v>
          </cell>
          <cell r="Q95">
            <v>1.3556618819776656</v>
          </cell>
          <cell r="R95" t="str">
            <v>BDC IM</v>
          </cell>
          <cell r="S95">
            <v>4.0750000000000002</v>
          </cell>
          <cell r="T95">
            <v>3.3210000000000002</v>
          </cell>
          <cell r="U95" t="str">
            <v>Banks</v>
          </cell>
          <cell r="W95">
            <v>0.30399999999999999</v>
          </cell>
          <cell r="X95">
            <v>70000</v>
          </cell>
          <cell r="Y95" t="str">
            <v>Ord</v>
          </cell>
          <cell r="Z95">
            <v>0</v>
          </cell>
          <cell r="AB95">
            <v>3</v>
          </cell>
          <cell r="AC95" t="str">
            <v>N</v>
          </cell>
          <cell r="AD95">
            <v>3</v>
          </cell>
          <cell r="AE95">
            <v>6</v>
          </cell>
          <cell r="AF95" t="str">
            <v>Hold</v>
          </cell>
          <cell r="AH95" t="str">
            <v>I:BDC</v>
          </cell>
        </row>
        <row r="96">
          <cell r="A96" t="str">
            <v>B. Profilo</v>
          </cell>
          <cell r="B96" t="str">
            <v>B. Profilo</v>
          </cell>
          <cell r="C96">
            <v>2.5790000000000002</v>
          </cell>
          <cell r="D96">
            <v>0</v>
          </cell>
          <cell r="E96">
            <v>0</v>
          </cell>
          <cell r="F96">
            <v>121.27500000000001</v>
          </cell>
          <cell r="G96">
            <v>499.89555000000001</v>
          </cell>
          <cell r="H96">
            <v>0</v>
          </cell>
          <cell r="I96">
            <v>32.256410256410263</v>
          </cell>
          <cell r="J96">
            <v>-64.015627180131148</v>
          </cell>
          <cell r="K96">
            <v>13.531706105537911</v>
          </cell>
          <cell r="L96">
            <v>-32.77148071901351</v>
          </cell>
          <cell r="M96" t="str">
            <v>HOLD</v>
          </cell>
          <cell r="N96" t="str">
            <v>PRO.MI</v>
          </cell>
          <cell r="P96">
            <v>121275</v>
          </cell>
          <cell r="Q96">
            <v>0.860383261634734</v>
          </cell>
          <cell r="R96" t="str">
            <v>PRO IM</v>
          </cell>
          <cell r="S96">
            <v>1.95</v>
          </cell>
          <cell r="T96">
            <v>7.1669999999999998</v>
          </cell>
          <cell r="U96" t="str">
            <v>Banks</v>
          </cell>
          <cell r="W96">
            <v>0.28000000000000003</v>
          </cell>
          <cell r="X96">
            <v>60000</v>
          </cell>
          <cell r="Y96" t="str">
            <v>Ord</v>
          </cell>
          <cell r="Z96">
            <v>0</v>
          </cell>
          <cell r="AB96">
            <v>3</v>
          </cell>
          <cell r="AC96" t="str">
            <v>N</v>
          </cell>
          <cell r="AD96">
            <v>3</v>
          </cell>
          <cell r="AE96">
            <v>6</v>
          </cell>
          <cell r="AF96" t="str">
            <v>Hold</v>
          </cell>
          <cell r="AG96">
            <v>121275</v>
          </cell>
          <cell r="AH96" t="str">
            <v>I:PRO</v>
          </cell>
        </row>
        <row r="97">
          <cell r="A97" t="str">
            <v>Bco Napoli risp.</v>
          </cell>
          <cell r="B97" t="str">
            <v>Bco Napoli risp.</v>
          </cell>
          <cell r="C97">
            <v>1.056</v>
          </cell>
          <cell r="D97">
            <v>0</v>
          </cell>
          <cell r="E97">
            <v>0</v>
          </cell>
          <cell r="F97">
            <v>128.077359</v>
          </cell>
          <cell r="G97">
            <v>162.01785913499998</v>
          </cell>
          <cell r="H97">
            <v>0</v>
          </cell>
          <cell r="I97">
            <v>25.118483412322277</v>
          </cell>
          <cell r="J97">
            <v>-13.300492610837434</v>
          </cell>
          <cell r="K97" t="e">
            <v>#VALUE!</v>
          </cell>
          <cell r="L97" t="e">
            <v>#VALUE!</v>
          </cell>
          <cell r="M97" t="str">
            <v>REDUCE</v>
          </cell>
          <cell r="N97" t="str">
            <v>NAPI_n.MI</v>
          </cell>
          <cell r="P97">
            <v>128077.359</v>
          </cell>
          <cell r="Q97">
            <v>-0.28328611898016387</v>
          </cell>
          <cell r="R97" t="str">
            <v>BNPN IM</v>
          </cell>
          <cell r="S97">
            <v>0.84399999999999997</v>
          </cell>
          <cell r="T97">
            <v>1.218</v>
          </cell>
          <cell r="U97" t="str">
            <v>Banks</v>
          </cell>
          <cell r="V97" t="str">
            <v>Lucia Casoli</v>
          </cell>
          <cell r="W97">
            <v>1</v>
          </cell>
          <cell r="Y97" t="str">
            <v>Risp. n.c.</v>
          </cell>
          <cell r="Z97">
            <v>0</v>
          </cell>
          <cell r="AB97">
            <v>2</v>
          </cell>
          <cell r="AC97" t="str">
            <v>N</v>
          </cell>
          <cell r="AD97">
            <v>3</v>
          </cell>
          <cell r="AE97">
            <v>5</v>
          </cell>
          <cell r="AF97" t="str">
            <v>Reduce</v>
          </cell>
          <cell r="AG97">
            <v>128077.359</v>
          </cell>
          <cell r="AH97" t="str">
            <v>I:BNRPNC</v>
          </cell>
        </row>
        <row r="98">
          <cell r="A98" t="str">
            <v>Bca Roma</v>
          </cell>
          <cell r="B98" t="str">
            <v>Bca Roma</v>
          </cell>
          <cell r="C98">
            <v>2.589</v>
          </cell>
          <cell r="D98">
            <v>0</v>
          </cell>
          <cell r="E98">
            <v>0</v>
          </cell>
          <cell r="F98">
            <v>5350.0167499999998</v>
          </cell>
          <cell r="G98">
            <v>6329.0698152499999</v>
          </cell>
          <cell r="H98">
            <v>0</v>
          </cell>
          <cell r="I98">
            <v>20.699300699300704</v>
          </cell>
          <cell r="J98">
            <v>-45.882107023411365</v>
          </cell>
          <cell r="K98">
            <v>1.9745965484283516</v>
          </cell>
          <cell r="L98">
            <v>-14.637960562293728</v>
          </cell>
          <cell r="M98" t="str">
            <v>HOLD</v>
          </cell>
          <cell r="N98" t="str">
            <v>BRMI.MI</v>
          </cell>
          <cell r="P98">
            <v>5350016.75</v>
          </cell>
          <cell r="Q98">
            <v>2.9832935560859086</v>
          </cell>
          <cell r="R98" t="str">
            <v>BDSS IM</v>
          </cell>
          <cell r="S98">
            <v>2.145</v>
          </cell>
          <cell r="T98">
            <v>4.7839999999999998</v>
          </cell>
          <cell r="U98" t="str">
            <v>Banks</v>
          </cell>
          <cell r="V98" t="str">
            <v>Lucia Casoli</v>
          </cell>
          <cell r="W98">
            <v>0.18</v>
          </cell>
          <cell r="X98">
            <v>5350016.75</v>
          </cell>
          <cell r="Y98" t="str">
            <v>Ord</v>
          </cell>
          <cell r="Z98">
            <v>0</v>
          </cell>
          <cell r="AB98">
            <v>3</v>
          </cell>
          <cell r="AC98" t="str">
            <v>N</v>
          </cell>
          <cell r="AD98">
            <v>3</v>
          </cell>
          <cell r="AE98">
            <v>6</v>
          </cell>
          <cell r="AF98" t="str">
            <v>Hold</v>
          </cell>
          <cell r="AG98">
            <v>5350016.75</v>
          </cell>
          <cell r="AH98" t="str">
            <v>I:BRM</v>
          </cell>
        </row>
        <row r="99">
          <cell r="A99" t="str">
            <v>Bca CARIGE</v>
          </cell>
          <cell r="B99" t="str">
            <v>Bca CARIGE</v>
          </cell>
          <cell r="C99">
            <v>9.5289999999999999</v>
          </cell>
          <cell r="D99">
            <v>0</v>
          </cell>
          <cell r="E99">
            <v>0</v>
          </cell>
          <cell r="F99">
            <v>0</v>
          </cell>
          <cell r="G99">
            <v>0</v>
          </cell>
          <cell r="H99">
            <v>0</v>
          </cell>
          <cell r="I99">
            <v>2.1110158594084716</v>
          </cell>
          <cell r="J99">
            <v>2.8161415623651154</v>
          </cell>
          <cell r="K99">
            <v>-16.61368829146388</v>
          </cell>
          <cell r="L99">
            <v>34.060288023482755</v>
          </cell>
          <cell r="N99" t="str">
            <v>CRGI.MI</v>
          </cell>
          <cell r="Q99">
            <v>0.28415070511469409</v>
          </cell>
          <cell r="R99" t="str">
            <v>CRG IM</v>
          </cell>
          <cell r="S99">
            <v>9.3320000000000007</v>
          </cell>
          <cell r="T99">
            <v>9.2680000000000007</v>
          </cell>
          <cell r="W99">
            <v>0.14511808258379844</v>
          </cell>
          <cell r="X99">
            <v>154517.34</v>
          </cell>
          <cell r="Y99" t="str">
            <v>Ord</v>
          </cell>
          <cell r="Z99">
            <v>0</v>
          </cell>
          <cell r="AB99">
            <v>99</v>
          </cell>
          <cell r="AD99">
            <v>99</v>
          </cell>
          <cell r="AE99">
            <v>198</v>
          </cell>
          <cell r="AF99" t="str">
            <v>Not rated</v>
          </cell>
        </row>
        <row r="100">
          <cell r="A100" t="str">
            <v>Unicredito ord.</v>
          </cell>
          <cell r="B100" t="str">
            <v>Unicredito ord.</v>
          </cell>
          <cell r="C100">
            <v>4.1289999999999996</v>
          </cell>
          <cell r="D100">
            <v>0</v>
          </cell>
          <cell r="E100">
            <v>0</v>
          </cell>
          <cell r="F100">
            <v>4954.4019069999995</v>
          </cell>
          <cell r="G100">
            <v>27224.438478964999</v>
          </cell>
          <cell r="H100">
            <v>0</v>
          </cell>
          <cell r="I100">
            <v>6.2805662805662799</v>
          </cell>
          <cell r="J100">
            <v>-28.687392055267715</v>
          </cell>
          <cell r="K100">
            <v>-12.444137870306072</v>
          </cell>
          <cell r="L100">
            <v>2.5567544058499223</v>
          </cell>
          <cell r="M100" t="str">
            <v>ADD</v>
          </cell>
          <cell r="N100" t="str">
            <v>CRDI.MI</v>
          </cell>
          <cell r="P100">
            <v>4954401.9069999997</v>
          </cell>
          <cell r="Q100">
            <v>2.6603679761312504</v>
          </cell>
          <cell r="R100" t="str">
            <v>UC IM</v>
          </cell>
          <cell r="S100">
            <v>3.8849999999999998</v>
          </cell>
          <cell r="T100">
            <v>5.79</v>
          </cell>
          <cell r="U100" t="str">
            <v>Banks</v>
          </cell>
          <cell r="V100" t="str">
            <v>Lucia Casoli</v>
          </cell>
          <cell r="W100">
            <v>0.75</v>
          </cell>
          <cell r="X100">
            <v>4954401.9069999997</v>
          </cell>
          <cell r="Y100" t="str">
            <v>Ord</v>
          </cell>
          <cell r="Z100">
            <v>5</v>
          </cell>
          <cell r="AB100">
            <v>4</v>
          </cell>
          <cell r="AC100" t="str">
            <v>N</v>
          </cell>
          <cell r="AD100">
            <v>3</v>
          </cell>
          <cell r="AE100">
            <v>7</v>
          </cell>
          <cell r="AF100" t="str">
            <v>Accumulate</v>
          </cell>
          <cell r="AG100">
            <v>4954401.9069999997</v>
          </cell>
          <cell r="AH100" t="str">
            <v>I:UC</v>
          </cell>
        </row>
        <row r="101">
          <cell r="A101" t="str">
            <v>Unicredito risp.</v>
          </cell>
          <cell r="B101" t="str">
            <v>Unicredito risp.</v>
          </cell>
          <cell r="C101">
            <v>3.17</v>
          </cell>
          <cell r="D101">
            <v>0</v>
          </cell>
          <cell r="E101">
            <v>0</v>
          </cell>
          <cell r="F101">
            <v>21.706551999999999</v>
          </cell>
          <cell r="G101">
            <v>97.310472615999984</v>
          </cell>
          <cell r="H101">
            <v>0</v>
          </cell>
          <cell r="I101">
            <v>6.4830366140409712</v>
          </cell>
          <cell r="J101">
            <v>-28.393946238988022</v>
          </cell>
          <cell r="K101">
            <v>0.20247033347469134</v>
          </cell>
          <cell r="L101">
            <v>0.29344581627969291</v>
          </cell>
          <cell r="M101" t="str">
            <v>HOLD</v>
          </cell>
          <cell r="N101" t="str">
            <v>CRDIr.MI</v>
          </cell>
          <cell r="P101">
            <v>21706.552</v>
          </cell>
          <cell r="Q101">
            <v>2.2580645161290214</v>
          </cell>
          <cell r="R101" t="str">
            <v>UCR IM</v>
          </cell>
          <cell r="S101">
            <v>2.9770000000000003</v>
          </cell>
          <cell r="T101">
            <v>4.4269999999999996</v>
          </cell>
          <cell r="U101" t="str">
            <v>Banks</v>
          </cell>
          <cell r="V101" t="str">
            <v>Lucia Casoli</v>
          </cell>
          <cell r="W101">
            <v>1</v>
          </cell>
          <cell r="X101">
            <v>21706.552</v>
          </cell>
          <cell r="Y101" t="str">
            <v>Risp. n.c.</v>
          </cell>
          <cell r="Z101">
            <v>0</v>
          </cell>
          <cell r="AB101">
            <v>3</v>
          </cell>
          <cell r="AC101" t="str">
            <v>N</v>
          </cell>
          <cell r="AD101">
            <v>3</v>
          </cell>
          <cell r="AE101">
            <v>6</v>
          </cell>
          <cell r="AF101" t="str">
            <v>Hold</v>
          </cell>
          <cell r="AG101">
            <v>21706.552</v>
          </cell>
          <cell r="AH101" t="str">
            <v>I:UCR</v>
          </cell>
        </row>
        <row r="102">
          <cell r="A102" t="str">
            <v>Meliorbanca</v>
          </cell>
          <cell r="B102" t="str">
            <v>Meliorbanca</v>
          </cell>
          <cell r="C102">
            <v>4.67</v>
          </cell>
          <cell r="D102">
            <v>0</v>
          </cell>
          <cell r="E102">
            <v>0</v>
          </cell>
          <cell r="F102">
            <v>73.371250000000003</v>
          </cell>
          <cell r="G102">
            <v>453.72781000000003</v>
          </cell>
          <cell r="H102">
            <v>0</v>
          </cell>
          <cell r="I102">
            <v>6.4266180492251523</v>
          </cell>
          <cell r="J102" t="str">
            <v>n.a.</v>
          </cell>
          <cell r="K102">
            <v>-12.298086101647201</v>
          </cell>
          <cell r="L102" t="str">
            <v>n.a.</v>
          </cell>
          <cell r="M102" t="str">
            <v>HOLD</v>
          </cell>
          <cell r="N102" t="str">
            <v>MEL.MI</v>
          </cell>
          <cell r="P102">
            <v>73371.25</v>
          </cell>
          <cell r="Q102">
            <v>-0.84925690021231404</v>
          </cell>
          <cell r="R102" t="str">
            <v>MEL IM</v>
          </cell>
          <cell r="S102">
            <v>4.3879999999999999</v>
          </cell>
          <cell r="T102" t="e">
            <v>#VALUE!</v>
          </cell>
          <cell r="U102" t="str">
            <v>Banks</v>
          </cell>
          <cell r="V102" t="str">
            <v>Marco Cavalleri</v>
          </cell>
          <cell r="W102">
            <v>0.3</v>
          </cell>
          <cell r="X102">
            <v>73371.25</v>
          </cell>
          <cell r="Y102" t="str">
            <v>Ord</v>
          </cell>
          <cell r="Z102">
            <v>0</v>
          </cell>
          <cell r="AB102">
            <v>3</v>
          </cell>
          <cell r="AD102">
            <v>99</v>
          </cell>
          <cell r="AE102">
            <v>102</v>
          </cell>
          <cell r="AF102" t="str">
            <v>Not rated</v>
          </cell>
          <cell r="AG102">
            <v>73371.25</v>
          </cell>
          <cell r="AH102" t="str">
            <v>I:MEL</v>
          </cell>
        </row>
        <row r="103">
          <cell r="A103" t="str">
            <v>Bca Agricola Mant.</v>
          </cell>
          <cell r="B103" t="str">
            <v>Bca Agricola Mant.</v>
          </cell>
          <cell r="C103">
            <v>8.5</v>
          </cell>
          <cell r="D103">
            <v>0</v>
          </cell>
          <cell r="E103">
            <v>0</v>
          </cell>
          <cell r="F103">
            <v>119.088408</v>
          </cell>
          <cell r="G103">
            <v>1153.1330546639999</v>
          </cell>
          <cell r="H103">
            <v>0</v>
          </cell>
          <cell r="I103">
            <v>3.2806804374240439</v>
          </cell>
          <cell r="J103">
            <v>-8.8471849865951686</v>
          </cell>
          <cell r="K103">
            <v>-15.444023713448308</v>
          </cell>
          <cell r="L103">
            <v>22.39696147452247</v>
          </cell>
          <cell r="M103" t="str">
            <v>HOLD</v>
          </cell>
          <cell r="N103" t="str">
            <v>BMAN.MI</v>
          </cell>
          <cell r="P103">
            <v>119088.408</v>
          </cell>
          <cell r="Q103">
            <v>0.95011876484560887</v>
          </cell>
          <cell r="R103" t="str">
            <v>BAMA IM</v>
          </cell>
          <cell r="S103">
            <v>8.23</v>
          </cell>
          <cell r="T103">
            <v>9.3249999999999993</v>
          </cell>
          <cell r="U103" t="str">
            <v>Banks</v>
          </cell>
          <cell r="V103" t="str">
            <v>Lucia Casoli</v>
          </cell>
          <cell r="W103">
            <v>1</v>
          </cell>
          <cell r="X103">
            <v>96742.153000000006</v>
          </cell>
          <cell r="Y103" t="str">
            <v>Ord</v>
          </cell>
          <cell r="Z103">
            <v>0</v>
          </cell>
          <cell r="AB103">
            <v>3</v>
          </cell>
          <cell r="AC103" t="str">
            <v>N</v>
          </cell>
          <cell r="AD103">
            <v>3</v>
          </cell>
          <cell r="AE103">
            <v>6</v>
          </cell>
          <cell r="AF103" t="str">
            <v>Hold</v>
          </cell>
          <cell r="AG103">
            <v>134301.734</v>
          </cell>
          <cell r="AH103" t="str">
            <v>I:BAGM</v>
          </cell>
        </row>
        <row r="104">
          <cell r="A104" t="str">
            <v>Locat</v>
          </cell>
          <cell r="B104" t="str">
            <v>Locat</v>
          </cell>
          <cell r="C104">
            <v>0</v>
          </cell>
          <cell r="D104">
            <v>0</v>
          </cell>
          <cell r="E104">
            <v>0</v>
          </cell>
          <cell r="F104">
            <v>0</v>
          </cell>
          <cell r="G104">
            <v>0</v>
          </cell>
          <cell r="H104">
            <v>0</v>
          </cell>
          <cell r="I104" t="str">
            <v>n.a.</v>
          </cell>
          <cell r="J104" t="str">
            <v>n.a.</v>
          </cell>
          <cell r="K104" t="str">
            <v>n.a.</v>
          </cell>
          <cell r="L104" t="str">
            <v>n.a.</v>
          </cell>
          <cell r="N104" t="str">
            <v>BRBI.MI</v>
          </cell>
          <cell r="Q104" t="str">
            <v/>
          </cell>
          <cell r="S104" t="e">
            <v>#VALUE!</v>
          </cell>
          <cell r="T104" t="e">
            <v>#VALUE!</v>
          </cell>
          <cell r="W104">
            <v>0.3</v>
          </cell>
          <cell r="Y104" t="str">
            <v>Ord</v>
          </cell>
          <cell r="Z104">
            <v>0</v>
          </cell>
          <cell r="AB104">
            <v>99</v>
          </cell>
          <cell r="AD104">
            <v>99</v>
          </cell>
          <cell r="AE104">
            <v>198</v>
          </cell>
          <cell r="AF104" t="str">
            <v>Not rated</v>
          </cell>
        </row>
        <row r="105">
          <cell r="A105" t="str">
            <v>Rolo Banca 1473</v>
          </cell>
          <cell r="B105" t="str">
            <v>Rolo Banca 1473</v>
          </cell>
          <cell r="C105">
            <v>16.010000000000002</v>
          </cell>
          <cell r="D105">
            <v>0</v>
          </cell>
          <cell r="E105">
            <v>0</v>
          </cell>
          <cell r="F105">
            <v>435.76760199999995</v>
          </cell>
          <cell r="G105">
            <v>8745.8557721399993</v>
          </cell>
          <cell r="H105">
            <v>0</v>
          </cell>
          <cell r="I105">
            <v>11.38941070061923</v>
          </cell>
          <cell r="J105">
            <v>-18.946484284112607</v>
          </cell>
          <cell r="K105">
            <v>-7.335293450253122</v>
          </cell>
          <cell r="L105">
            <v>12.29766217700503</v>
          </cell>
          <cell r="M105" t="str">
            <v>HOLD</v>
          </cell>
          <cell r="N105" t="str">
            <v>CROI.MI</v>
          </cell>
          <cell r="P105">
            <v>435767.60199999996</v>
          </cell>
          <cell r="Q105">
            <v>2.2284656152225413</v>
          </cell>
          <cell r="R105" t="str">
            <v>ROL IM</v>
          </cell>
          <cell r="S105">
            <v>14.372999999999999</v>
          </cell>
          <cell r="T105">
            <v>19.752381939999999</v>
          </cell>
          <cell r="U105" t="str">
            <v>Banks</v>
          </cell>
          <cell r="V105" t="str">
            <v>Lucia Casoli</v>
          </cell>
          <cell r="W105">
            <v>0.2</v>
          </cell>
          <cell r="X105">
            <v>435767.60199999996</v>
          </cell>
          <cell r="Y105" t="str">
            <v>Ord</v>
          </cell>
          <cell r="Z105">
            <v>0</v>
          </cell>
          <cell r="AB105">
            <v>3</v>
          </cell>
          <cell r="AC105" t="str">
            <v>N</v>
          </cell>
          <cell r="AD105">
            <v>3</v>
          </cell>
          <cell r="AE105">
            <v>6</v>
          </cell>
          <cell r="AF105" t="str">
            <v>Hold</v>
          </cell>
          <cell r="AG105">
            <v>435767.60199999996</v>
          </cell>
          <cell r="AH105" t="str">
            <v>I:ROL</v>
          </cell>
        </row>
        <row r="106">
          <cell r="A106" t="str">
            <v>Bca di Legnano</v>
          </cell>
          <cell r="B106" t="str">
            <v>Bca di Legnano</v>
          </cell>
          <cell r="C106" t="str">
            <v>#N/A N/A</v>
          </cell>
          <cell r="D106">
            <v>0</v>
          </cell>
          <cell r="E106">
            <v>0</v>
          </cell>
          <cell r="F106">
            <v>0</v>
          </cell>
          <cell r="G106">
            <v>0</v>
          </cell>
          <cell r="H106">
            <v>0</v>
          </cell>
          <cell r="I106" t="e">
            <v>#VALUE!</v>
          </cell>
          <cell r="J106" t="e">
            <v>#VALUE!</v>
          </cell>
          <cell r="K106" t="e">
            <v>#VALUE!</v>
          </cell>
          <cell r="L106" t="e">
            <v>#VALUE!</v>
          </cell>
          <cell r="M106" t="str">
            <v>HOLD</v>
          </cell>
          <cell r="N106" t="str">
            <v>BDLI.MI</v>
          </cell>
          <cell r="Q106" t="e">
            <v>#VALUE!</v>
          </cell>
          <cell r="R106" t="str">
            <v>BLGN IM</v>
          </cell>
          <cell r="S106" t="e">
            <v>#VALUE!</v>
          </cell>
          <cell r="T106" t="e">
            <v>#VALUE!</v>
          </cell>
          <cell r="W106">
            <v>0.46</v>
          </cell>
          <cell r="X106">
            <v>50050</v>
          </cell>
          <cell r="Y106" t="str">
            <v>Ord</v>
          </cell>
          <cell r="Z106">
            <v>0</v>
          </cell>
          <cell r="AB106">
            <v>3</v>
          </cell>
          <cell r="AD106">
            <v>99</v>
          </cell>
          <cell r="AE106">
            <v>102</v>
          </cell>
          <cell r="AF106" t="str">
            <v>Not rated</v>
          </cell>
          <cell r="AH106" t="str">
            <v>I:BDL</v>
          </cell>
        </row>
        <row r="107">
          <cell r="A107" t="str">
            <v>Pop. Bergamo</v>
          </cell>
          <cell r="B107" t="str">
            <v>Pop. Bergamo</v>
          </cell>
          <cell r="C107">
            <v>17.506</v>
          </cell>
          <cell r="D107">
            <v>0</v>
          </cell>
          <cell r="E107">
            <v>0</v>
          </cell>
          <cell r="F107">
            <v>128.65</v>
          </cell>
          <cell r="G107">
            <v>2740.2450000000003</v>
          </cell>
          <cell r="H107">
            <v>0</v>
          </cell>
          <cell r="I107">
            <v>1.2258586793107318</v>
          </cell>
          <cell r="J107">
            <v>-11.923928355806002</v>
          </cell>
          <cell r="K107">
            <v>-17.498845471561619</v>
          </cell>
          <cell r="L107">
            <v>19.320218105311636</v>
          </cell>
          <cell r="M107" t="str">
            <v>ADD</v>
          </cell>
          <cell r="N107" t="str">
            <v>PGPI.MI</v>
          </cell>
          <cell r="P107">
            <v>128650</v>
          </cell>
          <cell r="Q107">
            <v>-0.65826807399841369</v>
          </cell>
          <cell r="R107" t="str">
            <v>BPD IM</v>
          </cell>
          <cell r="S107">
            <v>17.294</v>
          </cell>
          <cell r="T107">
            <v>19.876000000000001</v>
          </cell>
          <cell r="U107" t="str">
            <v>Banks</v>
          </cell>
          <cell r="V107" t="str">
            <v>Marco Cavalleri</v>
          </cell>
          <cell r="W107">
            <v>1</v>
          </cell>
          <cell r="X107">
            <v>123459.29960326085</v>
          </cell>
          <cell r="Y107" t="str">
            <v>Ord</v>
          </cell>
          <cell r="Z107">
            <v>0</v>
          </cell>
          <cell r="AB107">
            <v>4</v>
          </cell>
          <cell r="AC107" t="str">
            <v>N</v>
          </cell>
          <cell r="AD107">
            <v>3</v>
          </cell>
          <cell r="AE107">
            <v>7</v>
          </cell>
          <cell r="AF107" t="str">
            <v>Accumulate</v>
          </cell>
          <cell r="AG107">
            <v>128650</v>
          </cell>
          <cell r="AH107" t="str">
            <v>I:PBCV</v>
          </cell>
        </row>
        <row r="108">
          <cell r="A108" t="str">
            <v>Pop. Brescia</v>
          </cell>
          <cell r="B108" t="str">
            <v>Pop. Brescia</v>
          </cell>
          <cell r="C108">
            <v>2.0840000000000001</v>
          </cell>
          <cell r="D108">
            <v>0</v>
          </cell>
          <cell r="E108">
            <v>0</v>
          </cell>
          <cell r="F108">
            <v>1730.2012299999999</v>
          </cell>
          <cell r="G108">
            <v>10950.443584669998</v>
          </cell>
          <cell r="H108">
            <v>0</v>
          </cell>
          <cell r="I108">
            <v>-9.1543156059285096</v>
          </cell>
          <cell r="J108">
            <v>-76.457297785811122</v>
          </cell>
          <cell r="K108">
            <v>-27.879019756800862</v>
          </cell>
          <cell r="L108">
            <v>-45.213151324693484</v>
          </cell>
          <cell r="M108" t="str">
            <v>HOLD</v>
          </cell>
          <cell r="N108" t="str">
            <v>PBSI.MI</v>
          </cell>
          <cell r="P108">
            <v>1730201.23</v>
          </cell>
          <cell r="Q108">
            <v>2.8120374938332526</v>
          </cell>
          <cell r="R108" t="str">
            <v>BIP IM</v>
          </cell>
          <cell r="S108">
            <v>2.294</v>
          </cell>
          <cell r="T108">
            <v>8.8520000000000003</v>
          </cell>
          <cell r="U108" t="str">
            <v>Asset Management</v>
          </cell>
          <cell r="V108" t="str">
            <v>Lucia Casoli</v>
          </cell>
          <cell r="W108">
            <v>1</v>
          </cell>
          <cell r="X108">
            <v>1619205.07</v>
          </cell>
          <cell r="Y108" t="str">
            <v>Ord</v>
          </cell>
          <cell r="Z108">
            <v>0</v>
          </cell>
          <cell r="AB108">
            <v>3</v>
          </cell>
          <cell r="AD108">
            <v>99</v>
          </cell>
          <cell r="AE108">
            <v>102</v>
          </cell>
          <cell r="AF108" t="str">
            <v>Not rated</v>
          </cell>
          <cell r="AG108">
            <v>1939000</v>
          </cell>
          <cell r="AH108" t="str">
            <v>I:BIP</v>
          </cell>
        </row>
        <row r="109">
          <cell r="A109" t="str">
            <v>Pop. Comm. Ind.</v>
          </cell>
          <cell r="B109" t="str">
            <v>Pop. Comm. Ind.</v>
          </cell>
          <cell r="C109">
            <v>9.5719999999999992</v>
          </cell>
          <cell r="D109">
            <v>0</v>
          </cell>
          <cell r="E109">
            <v>0</v>
          </cell>
          <cell r="F109">
            <v>64.046000000000006</v>
          </cell>
          <cell r="G109">
            <v>1064.4445200000002</v>
          </cell>
          <cell r="H109">
            <v>0</v>
          </cell>
          <cell r="I109">
            <v>26.831853716708622</v>
          </cell>
          <cell r="J109">
            <v>-58.508885999133078</v>
          </cell>
          <cell r="K109">
            <v>8.10714956583627</v>
          </cell>
          <cell r="L109">
            <v>-27.264739538015441</v>
          </cell>
          <cell r="M109" t="str">
            <v>HOLD</v>
          </cell>
          <cell r="N109" t="str">
            <v>BPCI.MI</v>
          </cell>
          <cell r="P109">
            <v>64046</v>
          </cell>
          <cell r="Q109">
            <v>1.6028022502919015</v>
          </cell>
          <cell r="R109" t="str">
            <v>BPCI IM</v>
          </cell>
          <cell r="S109">
            <v>7.5469999999999997</v>
          </cell>
          <cell r="T109">
            <v>23.07</v>
          </cell>
          <cell r="U109" t="str">
            <v>Banks</v>
          </cell>
          <cell r="V109" t="str">
            <v>Marco Cavalleri</v>
          </cell>
          <cell r="W109">
            <v>1</v>
          </cell>
          <cell r="X109">
            <v>60595.739000000001</v>
          </cell>
          <cell r="Y109" t="str">
            <v>Ord</v>
          </cell>
          <cell r="Z109">
            <v>0</v>
          </cell>
          <cell r="AB109">
            <v>3</v>
          </cell>
          <cell r="AC109" t="str">
            <v>N</v>
          </cell>
          <cell r="AD109">
            <v>3</v>
          </cell>
          <cell r="AE109">
            <v>6</v>
          </cell>
          <cell r="AF109" t="str">
            <v>Hold</v>
          </cell>
          <cell r="AG109">
            <v>96684.863195124402</v>
          </cell>
          <cell r="AH109" t="str">
            <v>I:BCI</v>
          </cell>
        </row>
        <row r="110">
          <cell r="A110" t="str">
            <v>Pop. Crema</v>
          </cell>
          <cell r="B110" t="str">
            <v>Pop. Crema</v>
          </cell>
          <cell r="C110">
            <v>100.3</v>
          </cell>
          <cell r="D110">
            <v>0</v>
          </cell>
          <cell r="E110">
            <v>0</v>
          </cell>
          <cell r="F110">
            <v>3.6696149999999998</v>
          </cell>
          <cell r="G110">
            <v>368.79630750000001</v>
          </cell>
          <cell r="H110">
            <v>0</v>
          </cell>
          <cell r="I110">
            <v>-0.74220682830281604</v>
          </cell>
          <cell r="J110">
            <v>-1.4734774066797685</v>
          </cell>
          <cell r="K110">
            <v>-19.466910979175168</v>
          </cell>
          <cell r="L110">
            <v>29.770669054437867</v>
          </cell>
          <cell r="P110">
            <v>3669.6149999999998</v>
          </cell>
          <cell r="Q110">
            <v>0.2498750624687629</v>
          </cell>
          <cell r="S110">
            <v>101.05</v>
          </cell>
          <cell r="T110">
            <v>101.8</v>
          </cell>
          <cell r="W110">
            <v>1</v>
          </cell>
          <cell r="X110">
            <v>3669.6149999999998</v>
          </cell>
          <cell r="Y110" t="str">
            <v>Ord</v>
          </cell>
          <cell r="Z110">
            <v>0</v>
          </cell>
          <cell r="AB110">
            <v>99</v>
          </cell>
          <cell r="AD110">
            <v>99</v>
          </cell>
          <cell r="AE110">
            <v>198</v>
          </cell>
          <cell r="AF110" t="str">
            <v>Not rated</v>
          </cell>
          <cell r="AG110">
            <v>3669.6149999999998</v>
          </cell>
        </row>
        <row r="111">
          <cell r="A111" t="str">
            <v>Pop. Cremona</v>
          </cell>
          <cell r="B111" t="str">
            <v>Pop. Cremona</v>
          </cell>
          <cell r="C111">
            <v>7.0960000000000001</v>
          </cell>
          <cell r="D111">
            <v>0</v>
          </cell>
          <cell r="E111">
            <v>0</v>
          </cell>
          <cell r="F111">
            <v>0</v>
          </cell>
          <cell r="G111">
            <v>0</v>
          </cell>
          <cell r="H111">
            <v>0</v>
          </cell>
          <cell r="I111">
            <v>-3.8352080227673002</v>
          </cell>
          <cell r="J111">
            <v>-40.713509900576483</v>
          </cell>
          <cell r="K111">
            <v>-22.559912173639653</v>
          </cell>
          <cell r="L111">
            <v>-9.4693634394588457</v>
          </cell>
          <cell r="Q111">
            <v>1.1546685673556656</v>
          </cell>
          <cell r="R111" t="str">
            <v>PCRE IM</v>
          </cell>
          <cell r="S111">
            <v>7.3789999999999996</v>
          </cell>
          <cell r="T111">
            <v>11.968999999999999</v>
          </cell>
          <cell r="W111">
            <v>1</v>
          </cell>
          <cell r="Y111" t="str">
            <v>Ord</v>
          </cell>
          <cell r="Z111">
            <v>0</v>
          </cell>
          <cell r="AB111">
            <v>99</v>
          </cell>
          <cell r="AD111">
            <v>99</v>
          </cell>
          <cell r="AE111">
            <v>198</v>
          </cell>
          <cell r="AF111" t="str">
            <v>Not rated</v>
          </cell>
        </row>
        <row r="112">
          <cell r="A112" t="str">
            <v>Pop. Emilia</v>
          </cell>
          <cell r="B112" t="str">
            <v>Pop. Emilia</v>
          </cell>
          <cell r="C112">
            <v>30.75</v>
          </cell>
          <cell r="D112">
            <v>0</v>
          </cell>
          <cell r="E112">
            <v>0</v>
          </cell>
          <cell r="F112">
            <v>66.084999999999994</v>
          </cell>
          <cell r="G112">
            <v>2451.7534999999998</v>
          </cell>
          <cell r="H112">
            <v>0</v>
          </cell>
          <cell r="I112">
            <v>5.3082191780821963</v>
          </cell>
          <cell r="J112">
            <v>-19.817470664928294</v>
          </cell>
          <cell r="K112">
            <v>-13.416484972790155</v>
          </cell>
          <cell r="L112">
            <v>11.426675796189343</v>
          </cell>
          <cell r="M112" t="str">
            <v>ADD</v>
          </cell>
          <cell r="N112" t="str">
            <v>PINI.MI</v>
          </cell>
          <cell r="P112">
            <v>66085</v>
          </cell>
          <cell r="Q112">
            <v>0</v>
          </cell>
          <cell r="R112" t="str">
            <v>BPEM IM</v>
          </cell>
          <cell r="S112">
            <v>29.2</v>
          </cell>
          <cell r="T112">
            <v>38.35</v>
          </cell>
          <cell r="U112" t="str">
            <v>Banks</v>
          </cell>
          <cell r="V112" t="str">
            <v>Marco Cavalleri</v>
          </cell>
          <cell r="W112">
            <v>1</v>
          </cell>
          <cell r="X112">
            <v>66085</v>
          </cell>
          <cell r="Y112" t="str">
            <v>Ord</v>
          </cell>
          <cell r="Z112">
            <v>0</v>
          </cell>
          <cell r="AB112">
            <v>4</v>
          </cell>
          <cell r="AC112" t="str">
            <v>N</v>
          </cell>
          <cell r="AD112">
            <v>3</v>
          </cell>
          <cell r="AE112">
            <v>7</v>
          </cell>
          <cell r="AF112" t="str">
            <v>Accumulate</v>
          </cell>
          <cell r="AG112">
            <v>66085</v>
          </cell>
          <cell r="AH112" t="str">
            <v>I:BPE</v>
          </cell>
        </row>
        <row r="113">
          <cell r="A113" t="str">
            <v>Pop. Intra</v>
          </cell>
          <cell r="B113" t="str">
            <v>Pop. Intra</v>
          </cell>
          <cell r="C113">
            <v>11.67</v>
          </cell>
          <cell r="D113">
            <v>0</v>
          </cell>
          <cell r="E113">
            <v>0</v>
          </cell>
          <cell r="F113">
            <v>28.455869999999997</v>
          </cell>
          <cell r="G113">
            <v>406.91894099999996</v>
          </cell>
          <cell r="H113">
            <v>0</v>
          </cell>
          <cell r="I113">
            <v>1.6461980663705189</v>
          </cell>
          <cell r="J113">
            <v>-22.070116861435729</v>
          </cell>
          <cell r="K113">
            <v>-17.078506084501832</v>
          </cell>
          <cell r="L113">
            <v>9.1740295996819086</v>
          </cell>
          <cell r="M113" t="str">
            <v>HOLD</v>
          </cell>
          <cell r="N113" t="str">
            <v>EMII.MI</v>
          </cell>
          <cell r="P113">
            <v>28455.87</v>
          </cell>
          <cell r="Q113">
            <v>0.86430423509074039</v>
          </cell>
          <cell r="R113" t="str">
            <v>PIN IM</v>
          </cell>
          <cell r="S113">
            <v>11.481</v>
          </cell>
          <cell r="T113">
            <v>14.975</v>
          </cell>
          <cell r="U113" t="str">
            <v>Banks</v>
          </cell>
          <cell r="V113" t="str">
            <v>Marco Cavalleri</v>
          </cell>
          <cell r="W113">
            <v>1</v>
          </cell>
          <cell r="Y113" t="str">
            <v>Ord</v>
          </cell>
          <cell r="Z113">
            <v>0</v>
          </cell>
          <cell r="AB113">
            <v>3</v>
          </cell>
          <cell r="AD113">
            <v>99</v>
          </cell>
          <cell r="AE113">
            <v>102</v>
          </cell>
          <cell r="AF113" t="str">
            <v>Not rated</v>
          </cell>
          <cell r="AG113">
            <v>28455.87</v>
          </cell>
          <cell r="AH113" t="str">
            <v>I:BPI</v>
          </cell>
        </row>
        <row r="114">
          <cell r="A114" t="str">
            <v>Banco di Desio</v>
          </cell>
          <cell r="B114" t="str">
            <v>Banco di Desio</v>
          </cell>
          <cell r="C114">
            <v>2.843</v>
          </cell>
          <cell r="D114">
            <v>0</v>
          </cell>
          <cell r="E114">
            <v>0</v>
          </cell>
          <cell r="F114">
            <v>0</v>
          </cell>
          <cell r="G114">
            <v>0</v>
          </cell>
          <cell r="H114">
            <v>0</v>
          </cell>
          <cell r="I114">
            <v>-1.9655172413793109</v>
          </cell>
          <cell r="J114">
            <v>-21.464088397790061</v>
          </cell>
          <cell r="K114">
            <v>-20.690221392251662</v>
          </cell>
          <cell r="L114">
            <v>9.7800580633275764</v>
          </cell>
          <cell r="Q114">
            <v>-0.49002450122507257</v>
          </cell>
          <cell r="R114" t="str">
            <v>BDD IM</v>
          </cell>
          <cell r="S114">
            <v>2.9</v>
          </cell>
          <cell r="T114">
            <v>3.62</v>
          </cell>
          <cell r="W114">
            <v>0.35</v>
          </cell>
          <cell r="X114">
            <v>117000</v>
          </cell>
          <cell r="Y114" t="str">
            <v>Ord</v>
          </cell>
          <cell r="Z114">
            <v>0</v>
          </cell>
          <cell r="AB114">
            <v>99</v>
          </cell>
          <cell r="AD114">
            <v>99</v>
          </cell>
          <cell r="AE114">
            <v>198</v>
          </cell>
          <cell r="AF114" t="str">
            <v>Not rated</v>
          </cell>
        </row>
        <row r="115">
          <cell r="A115" t="str">
            <v>Pop. Lodi</v>
          </cell>
          <cell r="B115" t="str">
            <v>Pop. Lodi</v>
          </cell>
          <cell r="C115">
            <v>8.7460000000000004</v>
          </cell>
          <cell r="D115">
            <v>0</v>
          </cell>
          <cell r="E115">
            <v>0</v>
          </cell>
          <cell r="F115">
            <v>114.76974300000001</v>
          </cell>
          <cell r="G115">
            <v>1455.1655714970002</v>
          </cell>
          <cell r="H115">
            <v>0</v>
          </cell>
          <cell r="I115">
            <v>9.9710800955614243</v>
          </cell>
          <cell r="J115">
            <v>-28.581151856457321</v>
          </cell>
          <cell r="K115">
            <v>-8.7536240553109277</v>
          </cell>
          <cell r="L115">
            <v>2.6629946046603159</v>
          </cell>
          <cell r="M115" t="str">
            <v>ADD</v>
          </cell>
          <cell r="N115" t="str">
            <v>PLOI.MI</v>
          </cell>
          <cell r="P115">
            <v>114769.743</v>
          </cell>
          <cell r="Q115">
            <v>1.0280697701282149</v>
          </cell>
          <cell r="R115" t="str">
            <v>BPL IM</v>
          </cell>
          <cell r="S115">
            <v>7.9530000000000003</v>
          </cell>
          <cell r="T115">
            <v>12.246067008000001</v>
          </cell>
          <cell r="U115" t="str">
            <v>Banks</v>
          </cell>
          <cell r="V115" t="str">
            <v>Marco Cavalleri</v>
          </cell>
          <cell r="W115">
            <v>1</v>
          </cell>
          <cell r="X115">
            <v>120019.743</v>
          </cell>
          <cell r="Y115" t="str">
            <v>Ord</v>
          </cell>
          <cell r="Z115">
            <v>1</v>
          </cell>
          <cell r="AB115">
            <v>4</v>
          </cell>
          <cell r="AC115" t="str">
            <v>N</v>
          </cell>
          <cell r="AD115">
            <v>3</v>
          </cell>
          <cell r="AE115">
            <v>7</v>
          </cell>
          <cell r="AF115" t="str">
            <v>Accumulate</v>
          </cell>
          <cell r="AG115">
            <v>117811.243</v>
          </cell>
          <cell r="AH115" t="str">
            <v>I:PLO</v>
          </cell>
        </row>
        <row r="116">
          <cell r="A116" t="str">
            <v>Pop. Luino e Varese</v>
          </cell>
          <cell r="B116" t="str">
            <v>Pop. Luino e Varese</v>
          </cell>
          <cell r="C116">
            <v>0</v>
          </cell>
          <cell r="D116">
            <v>0</v>
          </cell>
          <cell r="E116">
            <v>0</v>
          </cell>
          <cell r="F116">
            <v>0</v>
          </cell>
          <cell r="G116">
            <v>0</v>
          </cell>
          <cell r="H116">
            <v>0</v>
          </cell>
          <cell r="I116" t="str">
            <v>n.a.</v>
          </cell>
          <cell r="J116" t="str">
            <v>n.a.</v>
          </cell>
          <cell r="K116" t="str">
            <v>n.a.</v>
          </cell>
          <cell r="L116" t="str">
            <v>n.a.</v>
          </cell>
          <cell r="Q116" t="str">
            <v/>
          </cell>
          <cell r="S116" t="e">
            <v>#VALUE!</v>
          </cell>
          <cell r="T116" t="e">
            <v>#VALUE!</v>
          </cell>
          <cell r="W116">
            <v>1</v>
          </cell>
          <cell r="Y116" t="str">
            <v>Ord</v>
          </cell>
          <cell r="Z116">
            <v>0</v>
          </cell>
          <cell r="AB116">
            <v>99</v>
          </cell>
          <cell r="AD116">
            <v>99</v>
          </cell>
          <cell r="AE116">
            <v>198</v>
          </cell>
          <cell r="AF116" t="str">
            <v>Not rated</v>
          </cell>
        </row>
        <row r="117">
          <cell r="A117" t="str">
            <v>Pop. Milano</v>
          </cell>
          <cell r="B117" t="str">
            <v>Pop. Milano</v>
          </cell>
          <cell r="C117">
            <v>3.9660000000000002</v>
          </cell>
          <cell r="D117">
            <v>0</v>
          </cell>
          <cell r="E117">
            <v>0</v>
          </cell>
          <cell r="F117">
            <v>270.71989600000001</v>
          </cell>
          <cell r="G117">
            <v>1441.854166096</v>
          </cell>
          <cell r="H117">
            <v>0</v>
          </cell>
          <cell r="I117">
            <v>-0.45180722891565717</v>
          </cell>
          <cell r="J117">
            <v>-41.504845115626246</v>
          </cell>
          <cell r="K117">
            <v>-19.17651137978801</v>
          </cell>
          <cell r="L117">
            <v>-10.260698654508609</v>
          </cell>
          <cell r="M117" t="str">
            <v>n.a.</v>
          </cell>
          <cell r="N117" t="str">
            <v>PMII.MI</v>
          </cell>
          <cell r="P117">
            <v>270719.89600000001</v>
          </cell>
          <cell r="Q117">
            <v>-0.75075075075075048</v>
          </cell>
          <cell r="R117" t="str">
            <v>BPM IM</v>
          </cell>
          <cell r="S117">
            <v>3.984</v>
          </cell>
          <cell r="T117">
            <v>6.7800487199999999</v>
          </cell>
          <cell r="U117" t="str">
            <v>Banks</v>
          </cell>
          <cell r="V117" t="str">
            <v>none</v>
          </cell>
          <cell r="W117">
            <v>1</v>
          </cell>
          <cell r="X117">
            <v>270719.89600000001</v>
          </cell>
          <cell r="Y117" t="str">
            <v>Ord</v>
          </cell>
          <cell r="Z117">
            <v>0</v>
          </cell>
          <cell r="AB117">
            <v>99</v>
          </cell>
          <cell r="AC117" t="str">
            <v>N</v>
          </cell>
          <cell r="AD117">
            <v>3</v>
          </cell>
          <cell r="AE117">
            <v>102</v>
          </cell>
          <cell r="AF117" t="str">
            <v>Not rated</v>
          </cell>
          <cell r="AG117">
            <v>270719.89600000001</v>
          </cell>
          <cell r="AH117" t="str">
            <v>I:PMI</v>
          </cell>
        </row>
        <row r="118">
          <cell r="A118" t="str">
            <v>Pop. Novara</v>
          </cell>
          <cell r="B118" t="str">
            <v>Pop. Novara</v>
          </cell>
          <cell r="C118">
            <v>5.5309999999999997</v>
          </cell>
          <cell r="D118">
            <v>0</v>
          </cell>
          <cell r="E118">
            <v>0</v>
          </cell>
          <cell r="F118">
            <v>254.32472000000001</v>
          </cell>
          <cell r="G118">
            <v>2050.3658926399999</v>
          </cell>
          <cell r="H118">
            <v>0</v>
          </cell>
          <cell r="I118">
            <v>3.6544227886056824</v>
          </cell>
          <cell r="J118">
            <v>-21.064649636078205</v>
          </cell>
          <cell r="K118">
            <v>-15.07028136226667</v>
          </cell>
          <cell r="L118">
            <v>10.179496825039433</v>
          </cell>
          <cell r="M118" t="str">
            <v>HOLD</v>
          </cell>
          <cell r="N118" t="str">
            <v>PNOI.MI</v>
          </cell>
          <cell r="P118">
            <v>254324.72</v>
          </cell>
          <cell r="Q118">
            <v>2.4448972031857696</v>
          </cell>
          <cell r="R118" t="str">
            <v>PNO IM</v>
          </cell>
          <cell r="S118">
            <v>5.3360000000000003</v>
          </cell>
          <cell r="T118">
            <v>7.0069999999999988</v>
          </cell>
          <cell r="U118" t="str">
            <v>Banks</v>
          </cell>
          <cell r="V118" t="str">
            <v>Marco Cavalleri</v>
          </cell>
          <cell r="W118">
            <v>1</v>
          </cell>
          <cell r="X118">
            <v>254324.72</v>
          </cell>
          <cell r="Y118" t="str">
            <v>Ord</v>
          </cell>
          <cell r="Z118">
            <v>0</v>
          </cell>
          <cell r="AB118">
            <v>3</v>
          </cell>
          <cell r="AC118" t="str">
            <v>N</v>
          </cell>
          <cell r="AD118">
            <v>3</v>
          </cell>
          <cell r="AE118">
            <v>6</v>
          </cell>
          <cell r="AF118" t="str">
            <v>Hold</v>
          </cell>
          <cell r="AG118">
            <v>276931.31733333331</v>
          </cell>
          <cell r="AH118" t="str">
            <v>I:PNO</v>
          </cell>
        </row>
        <row r="119">
          <cell r="A119" t="str">
            <v>Pop. Verona</v>
          </cell>
          <cell r="B119" t="str">
            <v>Pop. Verona</v>
          </cell>
          <cell r="C119">
            <v>9.5069999999999997</v>
          </cell>
          <cell r="D119">
            <v>0</v>
          </cell>
          <cell r="E119">
            <v>0</v>
          </cell>
          <cell r="F119">
            <v>236.38606050000001</v>
          </cell>
          <cell r="G119">
            <v>2848.6884150855003</v>
          </cell>
          <cell r="H119">
            <v>0</v>
          </cell>
          <cell r="I119">
            <v>-0.58559029593224787</v>
          </cell>
          <cell r="J119">
            <v>-26.164958061509779</v>
          </cell>
          <cell r="K119">
            <v>-19.310294446804601</v>
          </cell>
          <cell r="L119">
            <v>5.0791883996078582</v>
          </cell>
          <cell r="M119" t="str">
            <v>ADD</v>
          </cell>
          <cell r="N119" t="str">
            <v>PVR.MI</v>
          </cell>
          <cell r="P119">
            <v>236386.06050000002</v>
          </cell>
          <cell r="Q119">
            <v>-1.553277415346388</v>
          </cell>
          <cell r="R119" t="str">
            <v>PVR IM</v>
          </cell>
          <cell r="S119">
            <v>9.5630000000000006</v>
          </cell>
          <cell r="T119">
            <v>12.875999999999998</v>
          </cell>
          <cell r="U119" t="str">
            <v>Banks</v>
          </cell>
          <cell r="V119" t="str">
            <v>Marco Cavalleri</v>
          </cell>
          <cell r="W119">
            <v>1</v>
          </cell>
          <cell r="X119">
            <v>236386.06050000002</v>
          </cell>
          <cell r="Y119" t="str">
            <v>Ord</v>
          </cell>
          <cell r="Z119">
            <v>2</v>
          </cell>
          <cell r="AB119">
            <v>4</v>
          </cell>
          <cell r="AC119" t="str">
            <v>N</v>
          </cell>
          <cell r="AD119">
            <v>3</v>
          </cell>
          <cell r="AE119">
            <v>7</v>
          </cell>
          <cell r="AF119" t="str">
            <v>Accumulate</v>
          </cell>
          <cell r="AG119">
            <v>238722.27700000003</v>
          </cell>
          <cell r="AH119" t="str">
            <v>I:PVR</v>
          </cell>
        </row>
        <row r="120">
          <cell r="A120" t="str">
            <v>Prov. Lombarda</v>
          </cell>
          <cell r="B120" t="str">
            <v>Prov. Lombarda</v>
          </cell>
          <cell r="C120">
            <v>9.5289999999999999</v>
          </cell>
          <cell r="D120">
            <v>0</v>
          </cell>
          <cell r="E120">
            <v>0</v>
          </cell>
          <cell r="F120">
            <v>0</v>
          </cell>
          <cell r="G120">
            <v>0</v>
          </cell>
          <cell r="H120">
            <v>0</v>
          </cell>
          <cell r="I120">
            <v>2.1110158594084716</v>
          </cell>
          <cell r="J120">
            <v>2.8161415623651154</v>
          </cell>
          <cell r="K120">
            <v>-16.61368829146388</v>
          </cell>
          <cell r="L120">
            <v>34.060288023482755</v>
          </cell>
          <cell r="Q120">
            <v>0.28415070511469409</v>
          </cell>
          <cell r="S120">
            <v>9.3320000000000007</v>
          </cell>
          <cell r="T120">
            <v>9.2680000000000007</v>
          </cell>
          <cell r="Y120" t="str">
            <v>Ord</v>
          </cell>
          <cell r="Z120">
            <v>0</v>
          </cell>
          <cell r="AB120">
            <v>99</v>
          </cell>
          <cell r="AD120">
            <v>99</v>
          </cell>
          <cell r="AE120">
            <v>198</v>
          </cell>
          <cell r="AF120" t="str">
            <v>Not rated</v>
          </cell>
        </row>
        <row r="121">
          <cell r="A121" t="str">
            <v>Banca Lombarda</v>
          </cell>
          <cell r="B121" t="str">
            <v>Banca Lombarda</v>
          </cell>
          <cell r="C121">
            <v>8.734</v>
          </cell>
          <cell r="D121">
            <v>0</v>
          </cell>
          <cell r="E121">
            <v>0</v>
          </cell>
          <cell r="F121">
            <v>280.43900000000002</v>
          </cell>
          <cell r="G121">
            <v>3082.8659270000003</v>
          </cell>
          <cell r="H121">
            <v>0</v>
          </cell>
          <cell r="I121">
            <v>-2.5549481200491053</v>
          </cell>
          <cell r="J121">
            <v>-15.425583422097411</v>
          </cell>
          <cell r="K121">
            <v>-21.279652270921456</v>
          </cell>
          <cell r="L121">
            <v>15.818563039020226</v>
          </cell>
          <cell r="M121" t="str">
            <v>HOLD</v>
          </cell>
          <cell r="N121" t="str">
            <v>BL.MI</v>
          </cell>
          <cell r="P121">
            <v>280439</v>
          </cell>
          <cell r="Q121">
            <v>0.97109826589594217</v>
          </cell>
          <cell r="R121" t="str">
            <v>BL IM</v>
          </cell>
          <cell r="S121">
            <v>8.963000000000001</v>
          </cell>
          <cell r="T121">
            <v>10.327</v>
          </cell>
          <cell r="U121" t="str">
            <v>Banks</v>
          </cell>
          <cell r="V121" t="str">
            <v>Lucia Casoli</v>
          </cell>
          <cell r="W121">
            <v>0.6</v>
          </cell>
          <cell r="X121">
            <v>251059.5</v>
          </cell>
          <cell r="Y121" t="str">
            <v>Ord</v>
          </cell>
          <cell r="Z121">
            <v>0</v>
          </cell>
          <cell r="AB121">
            <v>3</v>
          </cell>
          <cell r="AC121" t="str">
            <v>N</v>
          </cell>
          <cell r="AD121">
            <v>3</v>
          </cell>
          <cell r="AE121">
            <v>6</v>
          </cell>
          <cell r="AF121" t="str">
            <v>Hold</v>
          </cell>
          <cell r="AG121">
            <v>280439</v>
          </cell>
          <cell r="AH121" t="str">
            <v>I:BL</v>
          </cell>
        </row>
        <row r="122">
          <cell r="A122" t="str">
            <v>Cred. Bergamasco</v>
          </cell>
          <cell r="B122" t="str">
            <v>Cred. Bergamasco</v>
          </cell>
          <cell r="C122">
            <v>14.192</v>
          </cell>
          <cell r="D122">
            <v>0</v>
          </cell>
          <cell r="E122">
            <v>0</v>
          </cell>
          <cell r="F122">
            <v>0</v>
          </cell>
          <cell r="G122">
            <v>0</v>
          </cell>
          <cell r="H122">
            <v>0</v>
          </cell>
          <cell r="I122">
            <v>2.0273184759166174</v>
          </cell>
          <cell r="J122">
            <v>-20.269662921348321</v>
          </cell>
          <cell r="K122">
            <v>-16.697385674955733</v>
          </cell>
          <cell r="L122">
            <v>10.974483539769317</v>
          </cell>
          <cell r="M122" t="str">
            <v>HOLD</v>
          </cell>
          <cell r="N122" t="str">
            <v>CBGI.MI</v>
          </cell>
          <cell r="Q122">
            <v>0</v>
          </cell>
          <cell r="R122" t="str">
            <v>BERG IM</v>
          </cell>
          <cell r="S122">
            <v>13.909999999999998</v>
          </cell>
          <cell r="T122">
            <v>17.8</v>
          </cell>
          <cell r="W122">
            <v>0.47</v>
          </cell>
          <cell r="X122">
            <v>61726.8</v>
          </cell>
          <cell r="Y122" t="str">
            <v>Ord</v>
          </cell>
          <cell r="Z122">
            <v>0</v>
          </cell>
          <cell r="AB122">
            <v>3</v>
          </cell>
          <cell r="AD122">
            <v>99</v>
          </cell>
          <cell r="AE122">
            <v>102</v>
          </cell>
          <cell r="AF122" t="str">
            <v>Not rated</v>
          </cell>
          <cell r="AH122" t="str">
            <v>I:CB</v>
          </cell>
        </row>
        <row r="123">
          <cell r="A123" t="str">
            <v>Cred. Valtellinese</v>
          </cell>
          <cell r="B123" t="str">
            <v>Cred. Valtellinese</v>
          </cell>
          <cell r="C123">
            <v>8.3539999999999992</v>
          </cell>
          <cell r="D123">
            <v>0</v>
          </cell>
          <cell r="E123">
            <v>0</v>
          </cell>
          <cell r="F123">
            <v>0</v>
          </cell>
          <cell r="G123">
            <v>0</v>
          </cell>
          <cell r="H123">
            <v>0</v>
          </cell>
          <cell r="I123">
            <v>5.0421224695083477</v>
          </cell>
          <cell r="J123">
            <v>2.4276606179499671</v>
          </cell>
          <cell r="K123">
            <v>-13.682581681364004</v>
          </cell>
          <cell r="L123">
            <v>33.671807079067605</v>
          </cell>
          <cell r="N123" t="str">
            <v>PCVI.MI</v>
          </cell>
          <cell r="Q123">
            <v>-0.38158836155497422</v>
          </cell>
          <cell r="R123" t="str">
            <v>PIC IM</v>
          </cell>
          <cell r="S123">
            <v>7.9530000000000003</v>
          </cell>
          <cell r="T123">
            <v>8.1560000000000006</v>
          </cell>
          <cell r="W123">
            <v>1</v>
          </cell>
          <cell r="X123">
            <v>0</v>
          </cell>
          <cell r="Y123" t="str">
            <v>Ord</v>
          </cell>
          <cell r="Z123">
            <v>0</v>
          </cell>
          <cell r="AB123">
            <v>99</v>
          </cell>
          <cell r="AD123">
            <v>99</v>
          </cell>
          <cell r="AE123">
            <v>198</v>
          </cell>
          <cell r="AF123" t="str">
            <v>Not rated</v>
          </cell>
        </row>
        <row r="124">
          <cell r="A124" t="str">
            <v>BNL risp.</v>
          </cell>
          <cell r="B124" t="str">
            <v>BNL risp.</v>
          </cell>
          <cell r="C124">
            <v>2.157</v>
          </cell>
          <cell r="D124">
            <v>0</v>
          </cell>
          <cell r="E124">
            <v>0</v>
          </cell>
          <cell r="F124">
            <v>23.198331</v>
          </cell>
          <cell r="G124">
            <v>74.814617475000006</v>
          </cell>
          <cell r="H124">
            <v>0</v>
          </cell>
          <cell r="I124">
            <v>15.347593582887686</v>
          </cell>
          <cell r="J124">
            <v>-25.876288659793822</v>
          </cell>
          <cell r="K124">
            <v>-3.3771105679846656</v>
          </cell>
          <cell r="L124">
            <v>5.3678578013238152</v>
          </cell>
          <cell r="M124" t="str">
            <v>HOLD</v>
          </cell>
          <cell r="N124" t="str">
            <v>BANIr.MI</v>
          </cell>
          <cell r="P124">
            <v>23198.330999999998</v>
          </cell>
          <cell r="Q124">
            <v>4.4552058111380077</v>
          </cell>
          <cell r="R124" t="str">
            <v>BNLR IM</v>
          </cell>
          <cell r="S124">
            <v>1.8700000000000003</v>
          </cell>
          <cell r="T124">
            <v>2.91</v>
          </cell>
          <cell r="U124" t="str">
            <v>Banks</v>
          </cell>
          <cell r="V124" t="str">
            <v>Lucia Casoli</v>
          </cell>
          <cell r="W124">
            <v>1</v>
          </cell>
          <cell r="X124">
            <v>23198.330999999998</v>
          </cell>
          <cell r="Y124" t="str">
            <v>Risp. n.c.</v>
          </cell>
          <cell r="Z124">
            <v>0</v>
          </cell>
          <cell r="AB124">
            <v>3</v>
          </cell>
          <cell r="AC124" t="str">
            <v>N</v>
          </cell>
          <cell r="AD124">
            <v>3</v>
          </cell>
          <cell r="AE124">
            <v>6</v>
          </cell>
          <cell r="AF124" t="str">
            <v>Hold</v>
          </cell>
          <cell r="AG124">
            <v>23198.330999999998</v>
          </cell>
          <cell r="AH124" t="str">
            <v>I:BNLR</v>
          </cell>
        </row>
        <row r="125">
          <cell r="A125" t="str">
            <v>BNL</v>
          </cell>
          <cell r="B125" t="str">
            <v>BNL</v>
          </cell>
          <cell r="C125">
            <v>2.5569999999999999</v>
          </cell>
          <cell r="D125">
            <v>0</v>
          </cell>
          <cell r="E125">
            <v>0</v>
          </cell>
          <cell r="F125">
            <v>2097.2579960000003</v>
          </cell>
          <cell r="G125">
            <v>7860.5229690080014</v>
          </cell>
          <cell r="H125">
            <v>0</v>
          </cell>
          <cell r="I125">
            <v>10.932754880694141</v>
          </cell>
          <cell r="J125">
            <v>-31.152396338179866</v>
          </cell>
          <cell r="K125">
            <v>-7.7919492701782112</v>
          </cell>
          <cell r="L125">
            <v>9.1750122937771295E-2</v>
          </cell>
          <cell r="M125" t="str">
            <v>BUY</v>
          </cell>
          <cell r="N125" t="str">
            <v>BANI.MI</v>
          </cell>
          <cell r="P125">
            <v>2097257.9960000003</v>
          </cell>
          <cell r="Q125">
            <v>3.438511326860838</v>
          </cell>
          <cell r="R125" t="str">
            <v>BNL IM</v>
          </cell>
          <cell r="S125">
            <v>2.3050000000000002</v>
          </cell>
          <cell r="T125">
            <v>3.7140000000000004</v>
          </cell>
          <cell r="U125" t="str">
            <v>Banks</v>
          </cell>
          <cell r="V125" t="str">
            <v>Lucia Casoli</v>
          </cell>
          <cell r="W125">
            <v>0.72123000000000004</v>
          </cell>
          <cell r="X125">
            <v>2097257.9960000003</v>
          </cell>
          <cell r="Y125" t="str">
            <v>Ord</v>
          </cell>
          <cell r="Z125">
            <v>2</v>
          </cell>
          <cell r="AB125">
            <v>5</v>
          </cell>
          <cell r="AC125" t="str">
            <v>N</v>
          </cell>
          <cell r="AD125">
            <v>3</v>
          </cell>
          <cell r="AE125">
            <v>8</v>
          </cell>
          <cell r="AF125" t="str">
            <v>Buy</v>
          </cell>
          <cell r="AG125">
            <v>2097257.9960000003</v>
          </cell>
          <cell r="AH125" t="str">
            <v>I:BNL</v>
          </cell>
        </row>
        <row r="126">
          <cell r="A126" t="str">
            <v>Interbanca</v>
          </cell>
          <cell r="B126" t="str">
            <v>Interbanca</v>
          </cell>
          <cell r="C126">
            <v>14.52</v>
          </cell>
          <cell r="D126">
            <v>0</v>
          </cell>
          <cell r="E126">
            <v>0</v>
          </cell>
          <cell r="F126">
            <v>49.579968999999998</v>
          </cell>
          <cell r="G126">
            <v>709.48935639000001</v>
          </cell>
          <cell r="H126">
            <v>0</v>
          </cell>
          <cell r="I126">
            <v>-3.44234079173944E-2</v>
          </cell>
          <cell r="J126">
            <v>4.4980208708168323</v>
          </cell>
          <cell r="K126">
            <v>-18.759127558789746</v>
          </cell>
          <cell r="L126">
            <v>35.742167331934468</v>
          </cell>
          <cell r="M126" t="str">
            <v>HOLD</v>
          </cell>
          <cell r="N126" t="str">
            <v>INT.MI</v>
          </cell>
          <cell r="P126">
            <v>49579.968999999997</v>
          </cell>
          <cell r="Q126">
            <v>-0.15815168809736324</v>
          </cell>
          <cell r="R126" t="str">
            <v>INT IM</v>
          </cell>
          <cell r="S126">
            <v>14.525</v>
          </cell>
          <cell r="T126">
            <v>13.895000000000001</v>
          </cell>
          <cell r="W126">
            <v>0.01</v>
          </cell>
          <cell r="X126">
            <v>51366.653749999998</v>
          </cell>
          <cell r="Y126" t="str">
            <v>Ord</v>
          </cell>
          <cell r="Z126">
            <v>0</v>
          </cell>
          <cell r="AB126">
            <v>3</v>
          </cell>
          <cell r="AD126">
            <v>99</v>
          </cell>
          <cell r="AE126">
            <v>102</v>
          </cell>
          <cell r="AF126" t="str">
            <v>Not rated</v>
          </cell>
          <cell r="AG126">
            <v>49579.968999999997</v>
          </cell>
          <cell r="AH126" t="str">
            <v>I:INT</v>
          </cell>
        </row>
        <row r="127">
          <cell r="A127" t="str">
            <v>Cred. Fondiario</v>
          </cell>
          <cell r="B127" t="str">
            <v>Cred. Fondiario</v>
          </cell>
          <cell r="C127">
            <v>0</v>
          </cell>
          <cell r="D127">
            <v>0</v>
          </cell>
          <cell r="E127">
            <v>0</v>
          </cell>
          <cell r="F127">
            <v>0</v>
          </cell>
          <cell r="G127">
            <v>0</v>
          </cell>
          <cell r="H127">
            <v>0</v>
          </cell>
          <cell r="I127" t="str">
            <v>n.a.</v>
          </cell>
          <cell r="J127" t="str">
            <v>n.a.</v>
          </cell>
          <cell r="K127" t="str">
            <v>n.a.</v>
          </cell>
          <cell r="L127" t="str">
            <v>n.a.</v>
          </cell>
          <cell r="N127" t="str">
            <v>FONI.MI</v>
          </cell>
          <cell r="Q127" t="str">
            <v/>
          </cell>
          <cell r="R127" t="str">
            <v>CRF IM</v>
          </cell>
          <cell r="S127" t="e">
            <v>#VALUE!</v>
          </cell>
          <cell r="T127" t="e">
            <v>#VALUE!</v>
          </cell>
          <cell r="W127">
            <v>0.21099999999999997</v>
          </cell>
          <cell r="Y127" t="str">
            <v>Ord</v>
          </cell>
          <cell r="Z127">
            <v>0</v>
          </cell>
          <cell r="AB127">
            <v>99</v>
          </cell>
          <cell r="AD127">
            <v>99</v>
          </cell>
          <cell r="AE127">
            <v>198</v>
          </cell>
          <cell r="AF127" t="str">
            <v>Not rated</v>
          </cell>
        </row>
        <row r="128">
          <cell r="A128" t="str">
            <v>Bco Sardegna risp.</v>
          </cell>
          <cell r="B128" t="str">
            <v>Bco Sardegna risp.</v>
          </cell>
          <cell r="C128">
            <v>8.2509999999999994</v>
          </cell>
          <cell r="D128">
            <v>0</v>
          </cell>
          <cell r="E128">
            <v>0</v>
          </cell>
          <cell r="F128">
            <v>0</v>
          </cell>
          <cell r="G128">
            <v>0</v>
          </cell>
          <cell r="H128">
            <v>0</v>
          </cell>
          <cell r="I128">
            <v>7.7716823406478452</v>
          </cell>
          <cell r="J128">
            <v>-44.579527135948418</v>
          </cell>
          <cell r="K128">
            <v>-10.953021810224506</v>
          </cell>
          <cell r="L128">
            <v>-13.33538067483078</v>
          </cell>
          <cell r="N128" t="str">
            <v>BASI.MI</v>
          </cell>
          <cell r="Q128">
            <v>3.6688026133936402</v>
          </cell>
          <cell r="R128" t="str">
            <v>BNDS IM</v>
          </cell>
          <cell r="S128">
            <v>7.6560000000000006</v>
          </cell>
          <cell r="T128">
            <v>14.888</v>
          </cell>
          <cell r="W128">
            <v>1</v>
          </cell>
          <cell r="Y128" t="str">
            <v>Risp. n.c.</v>
          </cell>
          <cell r="Z128">
            <v>0</v>
          </cell>
          <cell r="AB128">
            <v>99</v>
          </cell>
          <cell r="AD128">
            <v>99</v>
          </cell>
          <cell r="AE128">
            <v>198</v>
          </cell>
          <cell r="AF128" t="str">
            <v>Not rated</v>
          </cell>
        </row>
        <row r="129">
          <cell r="A129" t="str">
            <v>Cr. Artigiano</v>
          </cell>
          <cell r="B129" t="str">
            <v>Cr. Artigiano</v>
          </cell>
          <cell r="C129">
            <v>3.117</v>
          </cell>
          <cell r="D129">
            <v>0</v>
          </cell>
          <cell r="E129">
            <v>0</v>
          </cell>
          <cell r="F129">
            <v>0</v>
          </cell>
          <cell r="G129">
            <v>0</v>
          </cell>
          <cell r="H129">
            <v>0</v>
          </cell>
          <cell r="I129">
            <v>-1.0476190476190417</v>
          </cell>
          <cell r="J129">
            <v>16.002977298101982</v>
          </cell>
          <cell r="K129">
            <v>-19.772323198491392</v>
          </cell>
          <cell r="L129">
            <v>47.247123759219619</v>
          </cell>
          <cell r="M129" t="str">
            <v>HOLD</v>
          </cell>
          <cell r="N129" t="str">
            <v>CRA.MI</v>
          </cell>
          <cell r="P129">
            <v>0</v>
          </cell>
          <cell r="Q129">
            <v>0</v>
          </cell>
          <cell r="R129" t="str">
            <v>CRA IM</v>
          </cell>
          <cell r="S129">
            <v>3.15</v>
          </cell>
          <cell r="T129">
            <v>2.6869999999999998</v>
          </cell>
          <cell r="W129">
            <v>0.22699999999999998</v>
          </cell>
          <cell r="X129">
            <v>93750</v>
          </cell>
          <cell r="Y129" t="str">
            <v>Ord</v>
          </cell>
          <cell r="Z129">
            <v>0</v>
          </cell>
          <cell r="AB129">
            <v>3</v>
          </cell>
          <cell r="AD129">
            <v>99</v>
          </cell>
          <cell r="AE129">
            <v>102</v>
          </cell>
          <cell r="AF129" t="str">
            <v>Not rated</v>
          </cell>
          <cell r="AG129">
            <v>0</v>
          </cell>
          <cell r="AH129" t="str">
            <v>I:CRA</v>
          </cell>
        </row>
        <row r="130">
          <cell r="A130" t="str">
            <v>Bco Napoli ord.</v>
          </cell>
          <cell r="B130" t="str">
            <v>Bco Napoli ord.</v>
          </cell>
          <cell r="C130" t="str">
            <v>#N/A N/A</v>
          </cell>
          <cell r="D130">
            <v>0</v>
          </cell>
          <cell r="E130">
            <v>0</v>
          </cell>
          <cell r="F130">
            <v>1850.1157479999999</v>
          </cell>
          <cell r="G130">
            <v>2821.4265156999995</v>
          </cell>
          <cell r="H130">
            <v>0</v>
          </cell>
          <cell r="I130" t="e">
            <v>#VALUE!</v>
          </cell>
          <cell r="J130" t="e">
            <v>#VALUE!</v>
          </cell>
          <cell r="K130" t="e">
            <v>#VALUE!</v>
          </cell>
          <cell r="L130" t="e">
            <v>#VALUE!</v>
          </cell>
          <cell r="M130" t="str">
            <v>HOLD</v>
          </cell>
          <cell r="N130" t="str">
            <v>NAPIa.MI</v>
          </cell>
          <cell r="P130">
            <v>1850115.7479999999</v>
          </cell>
          <cell r="Q130" t="e">
            <v>#VALUE!</v>
          </cell>
          <cell r="R130" t="str">
            <v>BN IM</v>
          </cell>
          <cell r="S130" t="e">
            <v>#VALUE!</v>
          </cell>
          <cell r="T130" t="e">
            <v>#VALUE!</v>
          </cell>
          <cell r="U130" t="str">
            <v>Banks</v>
          </cell>
          <cell r="V130" t="str">
            <v>none</v>
          </cell>
          <cell r="W130">
            <v>0.15</v>
          </cell>
          <cell r="X130">
            <v>1850115.7479999999</v>
          </cell>
          <cell r="Y130" t="str">
            <v>Ord</v>
          </cell>
          <cell r="Z130">
            <v>0</v>
          </cell>
          <cell r="AB130">
            <v>3</v>
          </cell>
          <cell r="AC130" t="str">
            <v>N</v>
          </cell>
          <cell r="AD130">
            <v>3</v>
          </cell>
          <cell r="AE130">
            <v>6</v>
          </cell>
          <cell r="AF130" t="str">
            <v>Hold</v>
          </cell>
          <cell r="AG130">
            <v>1850115.7479999999</v>
          </cell>
          <cell r="AH130" t="str">
            <v>I:BN</v>
          </cell>
        </row>
        <row r="131">
          <cell r="A131" t="str">
            <v>Pop. Sondrio</v>
          </cell>
          <cell r="B131" t="str">
            <v>Pop. Sondrio</v>
          </cell>
          <cell r="C131">
            <v>9.52</v>
          </cell>
          <cell r="D131">
            <v>0</v>
          </cell>
          <cell r="E131">
            <v>0</v>
          </cell>
          <cell r="F131">
            <v>0</v>
          </cell>
          <cell r="G131">
            <v>0</v>
          </cell>
          <cell r="H131">
            <v>0</v>
          </cell>
          <cell r="I131">
            <v>1.2765957446808418</v>
          </cell>
          <cell r="J131">
            <v>-44.000000000000007</v>
          </cell>
          <cell r="K131">
            <v>-17.448108406191508</v>
          </cell>
          <cell r="L131">
            <v>-12.75585353888237</v>
          </cell>
          <cell r="Q131">
            <v>0.21052631578946102</v>
          </cell>
          <cell r="S131">
            <v>9.4</v>
          </cell>
          <cell r="T131">
            <v>17</v>
          </cell>
          <cell r="W131">
            <v>1</v>
          </cell>
          <cell r="Y131" t="str">
            <v>Ord</v>
          </cell>
          <cell r="Z131">
            <v>0</v>
          </cell>
          <cell r="AB131">
            <v>99</v>
          </cell>
          <cell r="AD131">
            <v>99</v>
          </cell>
          <cell r="AE131">
            <v>198</v>
          </cell>
          <cell r="AF131" t="str">
            <v>Not rated</v>
          </cell>
        </row>
        <row r="132">
          <cell r="A132" t="str">
            <v>S.Paolo_IMI</v>
          </cell>
          <cell r="B132" t="str">
            <v>S.Paolo_IMI</v>
          </cell>
          <cell r="C132">
            <v>11.954000000000001</v>
          </cell>
          <cell r="D132">
            <v>0</v>
          </cell>
          <cell r="E132">
            <v>0</v>
          </cell>
          <cell r="F132">
            <v>1403.9707158909835</v>
          </cell>
          <cell r="G132">
            <v>23992.455563861015</v>
          </cell>
          <cell r="H132">
            <v>0</v>
          </cell>
          <cell r="I132">
            <v>11.750958212582985</v>
          </cell>
          <cell r="J132">
            <v>-35.703528399311523</v>
          </cell>
          <cell r="K132">
            <v>-6.9737459382893672</v>
          </cell>
          <cell r="L132">
            <v>-4.4593819381938857</v>
          </cell>
          <cell r="M132" t="str">
            <v>BUY</v>
          </cell>
          <cell r="N132" t="str">
            <v>SPI.MI</v>
          </cell>
          <cell r="P132">
            <v>1403970.7158909834</v>
          </cell>
          <cell r="Q132">
            <v>3.4440983039113915</v>
          </cell>
          <cell r="R132" t="str">
            <v>SPI IM</v>
          </cell>
          <cell r="S132">
            <v>10.696999999999999</v>
          </cell>
          <cell r="T132">
            <v>18.591999999999999</v>
          </cell>
          <cell r="U132" t="str">
            <v>Banks</v>
          </cell>
          <cell r="V132" t="str">
            <v>Lucia Casoli</v>
          </cell>
          <cell r="W132">
            <v>0.67492999999999992</v>
          </cell>
          <cell r="X132">
            <v>1402184.9480000001</v>
          </cell>
          <cell r="Y132" t="str">
            <v>Ord</v>
          </cell>
          <cell r="Z132">
            <v>4</v>
          </cell>
          <cell r="AB132">
            <v>5</v>
          </cell>
          <cell r="AC132" t="str">
            <v>N</v>
          </cell>
          <cell r="AD132">
            <v>3</v>
          </cell>
          <cell r="AE132">
            <v>8</v>
          </cell>
          <cell r="AF132" t="str">
            <v>Buy</v>
          </cell>
          <cell r="AG132">
            <v>1403970.7158909834</v>
          </cell>
          <cell r="AH132" t="str">
            <v>I:SPI</v>
          </cell>
        </row>
        <row r="133">
          <cell r="A133" t="str">
            <v>Bassetti</v>
          </cell>
          <cell r="B133" t="str">
            <v>Bassetti</v>
          </cell>
          <cell r="C133">
            <v>4.59</v>
          </cell>
          <cell r="D133">
            <v>0</v>
          </cell>
          <cell r="E133">
            <v>0</v>
          </cell>
          <cell r="F133">
            <v>0</v>
          </cell>
          <cell r="G133">
            <v>0</v>
          </cell>
          <cell r="H133">
            <v>0</v>
          </cell>
          <cell r="I133">
            <v>-1.2903225806451757</v>
          </cell>
          <cell r="J133">
            <v>-20.173913043478265</v>
          </cell>
          <cell r="K133">
            <v>-20.015026731517526</v>
          </cell>
          <cell r="L133">
            <v>11.070233417639372</v>
          </cell>
          <cell r="M133" t="str">
            <v>REDUCE</v>
          </cell>
          <cell r="N133" t="str">
            <v>BASI.MI</v>
          </cell>
          <cell r="Q133">
            <v>0</v>
          </cell>
          <cell r="R133" t="str">
            <v>BSTT IM</v>
          </cell>
          <cell r="S133">
            <v>4.6500000000000004</v>
          </cell>
          <cell r="T133">
            <v>5.75</v>
          </cell>
          <cell r="W133">
            <v>0.23</v>
          </cell>
          <cell r="X133">
            <v>26000</v>
          </cell>
          <cell r="Y133" t="str">
            <v>Ord</v>
          </cell>
          <cell r="Z133">
            <v>0</v>
          </cell>
          <cell r="AB133">
            <v>2</v>
          </cell>
          <cell r="AD133">
            <v>99</v>
          </cell>
          <cell r="AE133">
            <v>101</v>
          </cell>
          <cell r="AF133" t="str">
            <v>Not rated</v>
          </cell>
          <cell r="AH133" t="str">
            <v>I:BAS</v>
          </cell>
        </row>
        <row r="134">
          <cell r="A134" t="str">
            <v>Benetton</v>
          </cell>
          <cell r="B134" t="str">
            <v>Benetton</v>
          </cell>
          <cell r="C134">
            <v>11.318</v>
          </cell>
          <cell r="D134">
            <v>0</v>
          </cell>
          <cell r="E134">
            <v>0</v>
          </cell>
          <cell r="F134">
            <v>1815.5881100000001</v>
          </cell>
          <cell r="G134">
            <v>3563.9994599300003</v>
          </cell>
          <cell r="H134">
            <v>0</v>
          </cell>
          <cell r="I134">
            <v>9.1838703453598356</v>
          </cell>
          <cell r="J134">
            <v>-46.920845720043737</v>
          </cell>
          <cell r="K134">
            <v>-9.5408338055125164</v>
          </cell>
          <cell r="L134">
            <v>-15.676699258926099</v>
          </cell>
          <cell r="M134" t="str">
            <v>ADD</v>
          </cell>
          <cell r="N134" t="str">
            <v>BNG.MI</v>
          </cell>
          <cell r="P134">
            <v>1815588.11</v>
          </cell>
          <cell r="Q134">
            <v>2.7134948724929719</v>
          </cell>
          <cell r="R134" t="str">
            <v>BEN IM</v>
          </cell>
          <cell r="S134">
            <v>10.366</v>
          </cell>
          <cell r="T134">
            <v>21.322871762999998</v>
          </cell>
          <cell r="U134" t="str">
            <v>Retail</v>
          </cell>
          <cell r="V134" t="str">
            <v>Chiara Rotelli</v>
          </cell>
          <cell r="W134">
            <v>0.3</v>
          </cell>
          <cell r="X134">
            <v>1815588.11</v>
          </cell>
          <cell r="Y134" t="str">
            <v>Ord</v>
          </cell>
          <cell r="Z134">
            <v>0</v>
          </cell>
          <cell r="AB134">
            <v>4</v>
          </cell>
          <cell r="AC134" t="str">
            <v>P</v>
          </cell>
          <cell r="AD134">
            <v>4</v>
          </cell>
          <cell r="AE134">
            <v>8</v>
          </cell>
          <cell r="AF134" t="str">
            <v>Buy</v>
          </cell>
          <cell r="AG134">
            <v>1815588.11</v>
          </cell>
          <cell r="AH134" t="str">
            <v>I:BEN</v>
          </cell>
        </row>
        <row r="135">
          <cell r="A135" t="str">
            <v>Aeroporti di Roma</v>
          </cell>
          <cell r="B135" t="str">
            <v>Aeroporti di Roma</v>
          </cell>
          <cell r="C135">
            <v>0</v>
          </cell>
          <cell r="D135">
            <v>0</v>
          </cell>
          <cell r="E135">
            <v>0</v>
          </cell>
          <cell r="F135">
            <v>240.077</v>
          </cell>
          <cell r="G135">
            <v>2220.71225</v>
          </cell>
          <cell r="H135">
            <v>0</v>
          </cell>
          <cell r="I135" t="str">
            <v>n.a.</v>
          </cell>
          <cell r="J135">
            <v>-100</v>
          </cell>
          <cell r="K135" t="str">
            <v>n.a.</v>
          </cell>
          <cell r="L135">
            <v>-68.755853538882363</v>
          </cell>
          <cell r="M135" t="str">
            <v>HOLD</v>
          </cell>
          <cell r="N135" t="str">
            <v>ADR.MI</v>
          </cell>
          <cell r="P135">
            <v>240077</v>
          </cell>
          <cell r="Q135" t="str">
            <v/>
          </cell>
          <cell r="R135" t="str">
            <v>ADR IM</v>
          </cell>
          <cell r="S135" t="e">
            <v>#VALUE!</v>
          </cell>
          <cell r="T135" t="e">
            <v>#DIV/0!</v>
          </cell>
          <cell r="W135">
            <v>0.45</v>
          </cell>
          <cell r="X135">
            <v>240076.6</v>
          </cell>
          <cell r="Y135" t="str">
            <v>Ord</v>
          </cell>
          <cell r="Z135">
            <v>0</v>
          </cell>
          <cell r="AB135">
            <v>3</v>
          </cell>
          <cell r="AD135">
            <v>99</v>
          </cell>
          <cell r="AE135">
            <v>102</v>
          </cell>
          <cell r="AF135" t="str">
            <v>Not rated</v>
          </cell>
          <cell r="AG135">
            <v>240077</v>
          </cell>
          <cell r="AH135" t="str">
            <v>I:ADR</v>
          </cell>
        </row>
        <row r="136">
          <cell r="A136" t="str">
            <v>Marzotto ord.</v>
          </cell>
          <cell r="B136" t="str">
            <v>Marzotto ord.</v>
          </cell>
          <cell r="C136">
            <v>8.375</v>
          </cell>
          <cell r="D136">
            <v>0</v>
          </cell>
          <cell r="E136">
            <v>0</v>
          </cell>
          <cell r="F136">
            <v>66.236532000000011</v>
          </cell>
          <cell r="G136">
            <v>894.25941853200015</v>
          </cell>
          <cell r="H136">
            <v>0</v>
          </cell>
          <cell r="I136">
            <v>9.2771398747390386</v>
          </cell>
          <cell r="J136">
            <v>-26.328289936664319</v>
          </cell>
          <cell r="K136">
            <v>-9.4475642761333134</v>
          </cell>
          <cell r="L136">
            <v>4.9158565244533179</v>
          </cell>
          <cell r="M136" t="str">
            <v>BUY</v>
          </cell>
          <cell r="N136" t="str">
            <v>MZTI.MI</v>
          </cell>
          <cell r="P136">
            <v>66236.532000000007</v>
          </cell>
          <cell r="Q136">
            <v>0</v>
          </cell>
          <cell r="R136" t="str">
            <v>MZI IM</v>
          </cell>
          <cell r="S136">
            <v>7.6639999999999997</v>
          </cell>
          <cell r="T136">
            <v>11.368</v>
          </cell>
          <cell r="U136" t="str">
            <v>Consumer Goods</v>
          </cell>
          <cell r="V136" t="str">
            <v>Chiara Rotelli</v>
          </cell>
          <cell r="W136">
            <v>0.49</v>
          </cell>
          <cell r="X136">
            <v>61474.745000000003</v>
          </cell>
          <cell r="Y136" t="str">
            <v>Ord</v>
          </cell>
          <cell r="Z136">
            <v>1</v>
          </cell>
          <cell r="AA136" t="str">
            <v>G</v>
          </cell>
          <cell r="AB136">
            <v>5</v>
          </cell>
          <cell r="AD136">
            <v>99</v>
          </cell>
          <cell r="AE136">
            <v>104</v>
          </cell>
          <cell r="AF136" t="str">
            <v>Not rated</v>
          </cell>
          <cell r="AG136">
            <v>66236.532000000007</v>
          </cell>
          <cell r="AH136" t="str">
            <v>I:MZ</v>
          </cell>
        </row>
        <row r="137">
          <cell r="A137" t="str">
            <v>Marzotto risp.c.</v>
          </cell>
          <cell r="B137" t="str">
            <v>Marzotto risp.c.</v>
          </cell>
          <cell r="C137">
            <v>8.3699999999999992</v>
          </cell>
          <cell r="D137">
            <v>0</v>
          </cell>
          <cell r="E137">
            <v>0</v>
          </cell>
          <cell r="F137">
            <v>3.4588040000000002</v>
          </cell>
          <cell r="G137">
            <v>44.964452000000001</v>
          </cell>
          <cell r="H137">
            <v>0</v>
          </cell>
          <cell r="I137">
            <v>7.3076923076923039</v>
          </cell>
          <cell r="J137">
            <v>-21.921641791044788</v>
          </cell>
          <cell r="K137">
            <v>-11.417011843180049</v>
          </cell>
          <cell r="L137">
            <v>9.3225046700728491</v>
          </cell>
          <cell r="N137" t="str">
            <v>MZTIr.MI</v>
          </cell>
          <cell r="P137">
            <v>3458.8040000000001</v>
          </cell>
          <cell r="Q137">
            <v>-0.82938388625592996</v>
          </cell>
          <cell r="R137" t="str">
            <v>MZIR IM</v>
          </cell>
          <cell r="S137">
            <v>7.8</v>
          </cell>
          <cell r="T137">
            <v>10.72</v>
          </cell>
          <cell r="U137" t="str">
            <v>Consumer Goods</v>
          </cell>
          <cell r="V137" t="str">
            <v>Chiara Rotelli</v>
          </cell>
          <cell r="W137">
            <v>1</v>
          </cell>
          <cell r="X137">
            <v>8220.5910000000003</v>
          </cell>
          <cell r="Y137" t="str">
            <v>Risp. c.</v>
          </cell>
          <cell r="Z137">
            <v>0</v>
          </cell>
          <cell r="AA137" t="str">
            <v>G</v>
          </cell>
          <cell r="AB137">
            <v>99</v>
          </cell>
          <cell r="AD137">
            <v>99</v>
          </cell>
          <cell r="AE137">
            <v>198</v>
          </cell>
          <cell r="AF137" t="str">
            <v>Not rated</v>
          </cell>
          <cell r="AG137">
            <v>3458.8040000000001</v>
          </cell>
        </row>
        <row r="138">
          <cell r="A138" t="str">
            <v>Marzotto risp.</v>
          </cell>
          <cell r="B138" t="str">
            <v>Marzotto risp.</v>
          </cell>
          <cell r="C138">
            <v>7.4909999999999997</v>
          </cell>
          <cell r="D138">
            <v>0</v>
          </cell>
          <cell r="E138">
            <v>0</v>
          </cell>
          <cell r="F138">
            <v>2.492966</v>
          </cell>
          <cell r="G138">
            <v>20.404926710000002</v>
          </cell>
          <cell r="H138">
            <v>0</v>
          </cell>
          <cell r="I138">
            <v>17.598116169544742</v>
          </cell>
          <cell r="J138">
            <v>18.904761904761912</v>
          </cell>
          <cell r="K138">
            <v>8.3209762948057033</v>
          </cell>
          <cell r="L138">
            <v>45.233051841426231</v>
          </cell>
          <cell r="M138" t="str">
            <v>BUY</v>
          </cell>
          <cell r="N138" t="str">
            <v>MZTIn.MI</v>
          </cell>
          <cell r="P138">
            <v>2492.9659999999999</v>
          </cell>
          <cell r="Q138">
            <v>-0.12000000000000899</v>
          </cell>
          <cell r="R138" t="str">
            <v>MZIN IM</v>
          </cell>
          <cell r="S138">
            <v>6.3699999999999992</v>
          </cell>
          <cell r="T138">
            <v>6.2999999999999989</v>
          </cell>
          <cell r="U138" t="str">
            <v>Consumer Goods</v>
          </cell>
          <cell r="V138" t="str">
            <v>Chiara Rotelli</v>
          </cell>
          <cell r="W138">
            <v>1</v>
          </cell>
          <cell r="X138">
            <v>2493</v>
          </cell>
          <cell r="Y138" t="str">
            <v>Risp. n.c.</v>
          </cell>
          <cell r="Z138">
            <v>0</v>
          </cell>
          <cell r="AA138" t="str">
            <v>G</v>
          </cell>
          <cell r="AB138">
            <v>5</v>
          </cell>
          <cell r="AD138">
            <v>99</v>
          </cell>
          <cell r="AE138">
            <v>104</v>
          </cell>
          <cell r="AF138" t="str">
            <v>Not rated</v>
          </cell>
          <cell r="AG138">
            <v>2492.9659999999999</v>
          </cell>
          <cell r="AH138" t="str">
            <v>I:MZNC</v>
          </cell>
        </row>
        <row r="139">
          <cell r="A139" t="str">
            <v>Ratti</v>
          </cell>
          <cell r="B139" t="str">
            <v>Ratti</v>
          </cell>
          <cell r="C139">
            <v>0.78</v>
          </cell>
          <cell r="D139">
            <v>0</v>
          </cell>
          <cell r="E139">
            <v>0</v>
          </cell>
          <cell r="F139">
            <v>0</v>
          </cell>
          <cell r="G139">
            <v>0</v>
          </cell>
          <cell r="H139">
            <v>0</v>
          </cell>
          <cell r="I139">
            <v>0.25706940874035134</v>
          </cell>
          <cell r="J139">
            <v>-53.709198813056382</v>
          </cell>
          <cell r="K139">
            <v>-18.467634742131999</v>
          </cell>
          <cell r="L139">
            <v>-22.465052351938745</v>
          </cell>
          <cell r="M139" t="str">
            <v>HOLD</v>
          </cell>
          <cell r="N139" t="str">
            <v>RATI.MI</v>
          </cell>
          <cell r="Q139">
            <v>-0.63694267515923553</v>
          </cell>
          <cell r="R139" t="str">
            <v>RAT IM</v>
          </cell>
          <cell r="S139">
            <v>0.77800000000000014</v>
          </cell>
          <cell r="T139">
            <v>1.6850000000000001</v>
          </cell>
          <cell r="W139">
            <v>0.26</v>
          </cell>
          <cell r="X139">
            <v>0</v>
          </cell>
          <cell r="Y139" t="str">
            <v>Ord</v>
          </cell>
          <cell r="Z139">
            <v>0</v>
          </cell>
          <cell r="AB139">
            <v>3</v>
          </cell>
          <cell r="AD139">
            <v>99</v>
          </cell>
          <cell r="AE139">
            <v>102</v>
          </cell>
          <cell r="AF139" t="str">
            <v>Not rated</v>
          </cell>
          <cell r="AH139" t="str">
            <v>I:RAT</v>
          </cell>
        </row>
        <row r="140">
          <cell r="A140" t="str">
            <v>Simint ord.</v>
          </cell>
          <cell r="B140" t="str">
            <v>Simint ord.</v>
          </cell>
          <cell r="C140">
            <v>6.1909999999999998</v>
          </cell>
          <cell r="D140">
            <v>0</v>
          </cell>
          <cell r="E140">
            <v>0</v>
          </cell>
          <cell r="F140">
            <v>0</v>
          </cell>
          <cell r="G140">
            <v>0</v>
          </cell>
          <cell r="H140">
            <v>0</v>
          </cell>
          <cell r="I140">
            <v>6.0647592941579509</v>
          </cell>
          <cell r="J140">
            <v>14.267257290513102</v>
          </cell>
          <cell r="K140">
            <v>-12.6599448567144</v>
          </cell>
          <cell r="L140">
            <v>45.511403751630738</v>
          </cell>
          <cell r="Q140">
            <v>1.6155088852976007E-2</v>
          </cell>
          <cell r="R140" t="str">
            <v>SIM IM</v>
          </cell>
          <cell r="S140">
            <v>5.8370000000000006</v>
          </cell>
          <cell r="T140">
            <v>5.4180000000000001</v>
          </cell>
          <cell r="W140">
            <v>0.37</v>
          </cell>
          <cell r="Y140" t="str">
            <v>Ord</v>
          </cell>
          <cell r="Z140">
            <v>0</v>
          </cell>
          <cell r="AB140">
            <v>99</v>
          </cell>
          <cell r="AD140">
            <v>99</v>
          </cell>
          <cell r="AE140">
            <v>198</v>
          </cell>
          <cell r="AF140" t="str">
            <v>Not rated</v>
          </cell>
        </row>
        <row r="141">
          <cell r="A141" t="str">
            <v>Filatura Pollone</v>
          </cell>
          <cell r="B141" t="str">
            <v>Filatura Pollone</v>
          </cell>
          <cell r="C141">
            <v>1.095</v>
          </cell>
          <cell r="D141">
            <v>0</v>
          </cell>
          <cell r="E141">
            <v>0</v>
          </cell>
          <cell r="F141">
            <v>0</v>
          </cell>
          <cell r="G141">
            <v>0</v>
          </cell>
          <cell r="H141">
            <v>0</v>
          </cell>
          <cell r="I141">
            <v>4.385128693994278</v>
          </cell>
          <cell r="J141">
            <v>-42.96875</v>
          </cell>
          <cell r="K141">
            <v>-14.339575456878073</v>
          </cell>
          <cell r="L141">
            <v>-11.724603538882363</v>
          </cell>
          <cell r="M141" t="str">
            <v>HOLD</v>
          </cell>
          <cell r="N141" t="str">
            <v>FDP.MI</v>
          </cell>
          <cell r="Q141">
            <v>0.45871559633026138</v>
          </cell>
          <cell r="R141" t="str">
            <v>FDP IM</v>
          </cell>
          <cell r="S141">
            <v>1.0489999999999999</v>
          </cell>
          <cell r="T141">
            <v>1.92</v>
          </cell>
          <cell r="W141">
            <v>1</v>
          </cell>
          <cell r="X141">
            <v>10000</v>
          </cell>
          <cell r="Y141" t="str">
            <v>Ord</v>
          </cell>
          <cell r="Z141">
            <v>0</v>
          </cell>
          <cell r="AB141">
            <v>3</v>
          </cell>
          <cell r="AD141">
            <v>99</v>
          </cell>
          <cell r="AE141">
            <v>102</v>
          </cell>
          <cell r="AF141" t="str">
            <v>Not rated</v>
          </cell>
          <cell r="AH141" t="str">
            <v>I:FDP</v>
          </cell>
        </row>
        <row r="142">
          <cell r="A142" t="str">
            <v>Stefanel</v>
          </cell>
          <cell r="B142" t="str">
            <v>Stefanel</v>
          </cell>
          <cell r="C142">
            <v>1.7989999999999999</v>
          </cell>
          <cell r="D142">
            <v>0</v>
          </cell>
          <cell r="E142">
            <v>0</v>
          </cell>
          <cell r="F142">
            <v>108.09799599999999</v>
          </cell>
          <cell r="G142">
            <v>150.25621443999998</v>
          </cell>
          <cell r="H142">
            <v>0</v>
          </cell>
          <cell r="I142">
            <v>39.457364341085267</v>
          </cell>
          <cell r="J142">
            <v>16.064516129032256</v>
          </cell>
          <cell r="K142">
            <v>20.732660190212915</v>
          </cell>
          <cell r="L142">
            <v>47.308662590149893</v>
          </cell>
          <cell r="M142" t="str">
            <v>HOLD</v>
          </cell>
          <cell r="N142" t="str">
            <v>STEP.MI</v>
          </cell>
          <cell r="P142">
            <v>108097.996</v>
          </cell>
          <cell r="Q142">
            <v>-5.555555555556424E-2</v>
          </cell>
          <cell r="R142" t="str">
            <v>STEF IM</v>
          </cell>
          <cell r="S142">
            <v>1.29</v>
          </cell>
          <cell r="T142">
            <v>1.55</v>
          </cell>
          <cell r="U142" t="str">
            <v>Consumer Goods</v>
          </cell>
          <cell r="V142" t="str">
            <v>Chiara Rotelli</v>
          </cell>
          <cell r="W142">
            <v>0.28999999999999998</v>
          </cell>
          <cell r="X142">
            <v>105596</v>
          </cell>
          <cell r="Y142" t="str">
            <v>Ord</v>
          </cell>
          <cell r="Z142">
            <v>0</v>
          </cell>
          <cell r="AB142">
            <v>3</v>
          </cell>
          <cell r="AD142">
            <v>99</v>
          </cell>
          <cell r="AE142">
            <v>102</v>
          </cell>
          <cell r="AF142" t="str">
            <v>Not rated</v>
          </cell>
          <cell r="AG142">
            <v>108097.996</v>
          </cell>
          <cell r="AH142" t="str">
            <v>I:STE</v>
          </cell>
        </row>
        <row r="143">
          <cell r="A143" t="str">
            <v>Zucchi ord.</v>
          </cell>
          <cell r="B143" t="str">
            <v>Zucchi ord.</v>
          </cell>
          <cell r="C143">
            <v>4.71</v>
          </cell>
          <cell r="D143">
            <v>0</v>
          </cell>
          <cell r="E143">
            <v>0</v>
          </cell>
          <cell r="F143">
            <v>0</v>
          </cell>
          <cell r="G143">
            <v>0</v>
          </cell>
          <cell r="H143">
            <v>0</v>
          </cell>
          <cell r="I143">
            <v>-0.84210526315789958</v>
          </cell>
          <cell r="J143">
            <v>-14.363636363636367</v>
          </cell>
          <cell r="K143">
            <v>-19.566809414030253</v>
          </cell>
          <cell r="L143">
            <v>16.88051009748127</v>
          </cell>
          <cell r="M143" t="str">
            <v>HOLD</v>
          </cell>
          <cell r="N143" t="str">
            <v>ZUCI.MI</v>
          </cell>
          <cell r="Q143">
            <v>0</v>
          </cell>
          <cell r="R143" t="str">
            <v>ZUC IM</v>
          </cell>
          <cell r="S143">
            <v>4.75</v>
          </cell>
          <cell r="T143">
            <v>5.5</v>
          </cell>
          <cell r="W143">
            <v>0.21</v>
          </cell>
          <cell r="X143">
            <v>21000</v>
          </cell>
          <cell r="Y143" t="str">
            <v>Ord</v>
          </cell>
          <cell r="Z143">
            <v>0</v>
          </cell>
          <cell r="AB143">
            <v>3</v>
          </cell>
          <cell r="AD143">
            <v>99</v>
          </cell>
          <cell r="AE143">
            <v>102</v>
          </cell>
          <cell r="AF143" t="str">
            <v>Not rated</v>
          </cell>
          <cell r="AH143" t="str">
            <v>I:ZUC</v>
          </cell>
        </row>
        <row r="144">
          <cell r="A144" t="str">
            <v>Zucchi risp.</v>
          </cell>
          <cell r="B144" t="str">
            <v>Zucchi risp.</v>
          </cell>
          <cell r="C144">
            <v>4.28</v>
          </cell>
          <cell r="D144">
            <v>0</v>
          </cell>
          <cell r="E144">
            <v>0</v>
          </cell>
          <cell r="F144">
            <v>0</v>
          </cell>
          <cell r="G144">
            <v>0</v>
          </cell>
          <cell r="H144">
            <v>0</v>
          </cell>
          <cell r="I144">
            <v>-4.8888888888888875</v>
          </cell>
          <cell r="J144">
            <v>-5.9340659340659236</v>
          </cell>
          <cell r="K144">
            <v>-4.0467836257309884</v>
          </cell>
          <cell r="L144">
            <v>8.4295704295704432</v>
          </cell>
          <cell r="M144" t="str">
            <v>HOLD</v>
          </cell>
          <cell r="N144" t="str">
            <v>ZUCIn.MI</v>
          </cell>
          <cell r="Q144">
            <v>0</v>
          </cell>
          <cell r="R144" t="str">
            <v>ZUCS IM</v>
          </cell>
          <cell r="S144">
            <v>4.5</v>
          </cell>
          <cell r="T144">
            <v>4.55</v>
          </cell>
          <cell r="W144">
            <v>1</v>
          </cell>
          <cell r="X144">
            <v>3427</v>
          </cell>
          <cell r="Y144" t="str">
            <v>Risp. n.c.</v>
          </cell>
          <cell r="Z144">
            <v>0</v>
          </cell>
          <cell r="AB144">
            <v>3</v>
          </cell>
          <cell r="AD144">
            <v>99</v>
          </cell>
          <cell r="AE144">
            <v>102</v>
          </cell>
          <cell r="AF144" t="str">
            <v>Not rated</v>
          </cell>
          <cell r="AH144" t="str">
            <v>I:ZUCR</v>
          </cell>
        </row>
        <row r="145">
          <cell r="A145" t="str">
            <v>Permasteelisa</v>
          </cell>
          <cell r="B145" t="str">
            <v>Permasteelisa</v>
          </cell>
          <cell r="C145">
            <v>15.09</v>
          </cell>
          <cell r="D145">
            <v>0</v>
          </cell>
          <cell r="E145">
            <v>0</v>
          </cell>
          <cell r="F145">
            <v>27.6</v>
          </cell>
          <cell r="G145">
            <v>480.4332</v>
          </cell>
          <cell r="H145">
            <v>0</v>
          </cell>
          <cell r="I145">
            <v>17.103833617879882</v>
          </cell>
          <cell r="J145">
            <v>7.2266041355787625</v>
          </cell>
          <cell r="K145">
            <v>-1.6208705329924697</v>
          </cell>
          <cell r="L145">
            <v>38.470750596696398</v>
          </cell>
          <cell r="M145" t="str">
            <v>BUY</v>
          </cell>
          <cell r="N145" t="str">
            <v>PMS.MI</v>
          </cell>
          <cell r="P145">
            <v>27600</v>
          </cell>
          <cell r="Q145">
            <v>4.4435215946843742</v>
          </cell>
          <cell r="R145" t="str">
            <v>PMS IM</v>
          </cell>
          <cell r="S145">
            <v>12.885999999999999</v>
          </cell>
          <cell r="T145">
            <v>14.073</v>
          </cell>
          <cell r="U145" t="str">
            <v>Capital Equipment</v>
          </cell>
          <cell r="V145" t="str">
            <v>Gian Marco Migliavacca</v>
          </cell>
          <cell r="W145">
            <v>0.4</v>
          </cell>
          <cell r="X145">
            <v>27600</v>
          </cell>
          <cell r="Y145" t="str">
            <v>Ord</v>
          </cell>
          <cell r="Z145">
            <v>1</v>
          </cell>
          <cell r="AA145" t="str">
            <v>G</v>
          </cell>
          <cell r="AB145">
            <v>5</v>
          </cell>
          <cell r="AC145" t="str">
            <v>N</v>
          </cell>
          <cell r="AD145">
            <v>3</v>
          </cell>
          <cell r="AE145">
            <v>8</v>
          </cell>
          <cell r="AF145" t="str">
            <v>Buy</v>
          </cell>
          <cell r="AG145">
            <v>27600</v>
          </cell>
          <cell r="AH145" t="str">
            <v>I:PMS</v>
          </cell>
        </row>
        <row r="146">
          <cell r="A146" t="str">
            <v>Montefibre ord.</v>
          </cell>
          <cell r="B146" t="str">
            <v>Montefibre ord.</v>
          </cell>
          <cell r="C146">
            <v>0.53700000000000003</v>
          </cell>
          <cell r="D146">
            <v>0</v>
          </cell>
          <cell r="E146">
            <v>0</v>
          </cell>
          <cell r="F146">
            <v>250</v>
          </cell>
          <cell r="G146">
            <v>147.00000000000003</v>
          </cell>
          <cell r="H146">
            <v>0</v>
          </cell>
          <cell r="I146">
            <v>-4.1071428571428648</v>
          </cell>
          <cell r="J146">
            <v>-55.292989300288106</v>
          </cell>
          <cell r="K146">
            <v>-22.831847008015217</v>
          </cell>
          <cell r="L146">
            <v>-24.048842839170469</v>
          </cell>
          <cell r="M146" t="str">
            <v>HOLD</v>
          </cell>
          <cell r="N146" t="str">
            <v>MFBI.MI</v>
          </cell>
          <cell r="P146">
            <v>250000</v>
          </cell>
          <cell r="Q146">
            <v>-0.18587360594795044</v>
          </cell>
          <cell r="R146" t="str">
            <v>MF IM</v>
          </cell>
          <cell r="S146">
            <v>0.56000000000000005</v>
          </cell>
          <cell r="T146">
            <v>1.2011538942</v>
          </cell>
          <cell r="U146" t="str">
            <v>Basic Industries &amp; Chemicals</v>
          </cell>
          <cell r="V146" t="str">
            <v>none</v>
          </cell>
          <cell r="W146">
            <v>0.23</v>
          </cell>
          <cell r="X146">
            <v>250000</v>
          </cell>
          <cell r="Y146" t="str">
            <v>Ord</v>
          </cell>
          <cell r="Z146">
            <v>0</v>
          </cell>
          <cell r="AB146">
            <v>3</v>
          </cell>
          <cell r="AC146" t="str">
            <v>N</v>
          </cell>
          <cell r="AD146">
            <v>3</v>
          </cell>
          <cell r="AE146">
            <v>6</v>
          </cell>
          <cell r="AF146" t="str">
            <v>Hold</v>
          </cell>
          <cell r="AG146">
            <v>250000</v>
          </cell>
          <cell r="AH146" t="str">
            <v>I:MF</v>
          </cell>
        </row>
        <row r="147">
          <cell r="A147" t="str">
            <v>Montefibre risp.</v>
          </cell>
          <cell r="B147" t="str">
            <v>Montefibre risp.</v>
          </cell>
          <cell r="C147">
            <v>0.6</v>
          </cell>
          <cell r="D147">
            <v>0</v>
          </cell>
          <cell r="E147">
            <v>0</v>
          </cell>
          <cell r="F147">
            <v>50</v>
          </cell>
          <cell r="G147">
            <v>26.5</v>
          </cell>
          <cell r="H147">
            <v>0</v>
          </cell>
          <cell r="I147">
            <v>7.5268817204301008</v>
          </cell>
          <cell r="J147">
            <v>-40.115165543186095</v>
          </cell>
          <cell r="K147">
            <v>11.634024577572966</v>
          </cell>
          <cell r="L147">
            <v>15.177823757102011</v>
          </cell>
          <cell r="M147" t="str">
            <v>HOLD</v>
          </cell>
          <cell r="N147" t="str">
            <v>MFBIn.MI</v>
          </cell>
          <cell r="P147">
            <v>50000</v>
          </cell>
          <cell r="Q147">
            <v>2.5641025641025772</v>
          </cell>
          <cell r="R147" t="str">
            <v>MFNC IM</v>
          </cell>
          <cell r="S147">
            <v>0.55800000000000005</v>
          </cell>
          <cell r="T147">
            <v>1.001923117</v>
          </cell>
          <cell r="U147" t="str">
            <v>Basic Industries &amp; Chemicals</v>
          </cell>
          <cell r="V147" t="str">
            <v>none</v>
          </cell>
          <cell r="W147">
            <v>1</v>
          </cell>
          <cell r="X147">
            <v>50000</v>
          </cell>
          <cell r="Y147" t="str">
            <v>Risp. n.c.</v>
          </cell>
          <cell r="Z147">
            <v>0</v>
          </cell>
          <cell r="AB147">
            <v>3</v>
          </cell>
          <cell r="AC147" t="str">
            <v>N</v>
          </cell>
          <cell r="AD147">
            <v>3</v>
          </cell>
          <cell r="AE147">
            <v>6</v>
          </cell>
          <cell r="AF147" t="str">
            <v>Hold</v>
          </cell>
          <cell r="AG147">
            <v>50000</v>
          </cell>
          <cell r="AH147" t="str">
            <v>I:MFNC</v>
          </cell>
        </row>
        <row r="148">
          <cell r="A148" t="str">
            <v>Recordati</v>
          </cell>
          <cell r="B148" t="str">
            <v>Recordati</v>
          </cell>
          <cell r="C148">
            <v>20.92</v>
          </cell>
          <cell r="D148">
            <v>0</v>
          </cell>
          <cell r="E148">
            <v>0</v>
          </cell>
          <cell r="F148">
            <v>24.9</v>
          </cell>
          <cell r="G148">
            <v>305.64749999999998</v>
          </cell>
          <cell r="H148">
            <v>0</v>
          </cell>
          <cell r="I148">
            <v>30.229083665338653</v>
          </cell>
          <cell r="J148">
            <v>174.23477747918992</v>
          </cell>
          <cell r="K148">
            <v>11.504379514466301</v>
          </cell>
          <cell r="L148">
            <v>205.47892394030754</v>
          </cell>
          <cell r="M148" t="str">
            <v>ADD</v>
          </cell>
          <cell r="N148" t="str">
            <v>RECI.MI</v>
          </cell>
          <cell r="P148">
            <v>24900</v>
          </cell>
          <cell r="Q148">
            <v>0.91654606849975728</v>
          </cell>
          <cell r="R148" t="str">
            <v>REC IM</v>
          </cell>
          <cell r="S148">
            <v>16.064</v>
          </cell>
          <cell r="T148">
            <v>7.6284999999999998</v>
          </cell>
          <cell r="U148" t="str">
            <v>Pharmaceuticals &amp; Health Care</v>
          </cell>
          <cell r="V148" t="str">
            <v>Chiara Rotelli</v>
          </cell>
          <cell r="W148">
            <v>0.25</v>
          </cell>
          <cell r="X148">
            <v>13650</v>
          </cell>
          <cell r="Y148" t="str">
            <v>Ord</v>
          </cell>
          <cell r="Z148">
            <v>0</v>
          </cell>
          <cell r="AA148" t="str">
            <v>G</v>
          </cell>
          <cell r="AB148">
            <v>4</v>
          </cell>
          <cell r="AC148" t="str">
            <v>N</v>
          </cell>
          <cell r="AD148">
            <v>3</v>
          </cell>
          <cell r="AE148">
            <v>7</v>
          </cell>
          <cell r="AF148" t="str">
            <v>Accumulate</v>
          </cell>
          <cell r="AG148">
            <v>49800</v>
          </cell>
          <cell r="AH148" t="str">
            <v>I:REC</v>
          </cell>
        </row>
        <row r="149">
          <cell r="A149" t="str">
            <v>Recordati risp.</v>
          </cell>
          <cell r="B149" t="str">
            <v>Recordati risp.</v>
          </cell>
          <cell r="C149">
            <v>0</v>
          </cell>
          <cell r="D149">
            <v>0</v>
          </cell>
          <cell r="E149">
            <v>0</v>
          </cell>
          <cell r="F149">
            <v>0</v>
          </cell>
          <cell r="G149" t="e">
            <v>#VALUE!</v>
          </cell>
          <cell r="H149" t="e">
            <v>#VALUE!</v>
          </cell>
          <cell r="I149" t="str">
            <v>n.a.</v>
          </cell>
          <cell r="J149">
            <v>-100</v>
          </cell>
          <cell r="K149" t="str">
            <v>n.a.</v>
          </cell>
          <cell r="L149">
            <v>-274.23477747918992</v>
          </cell>
          <cell r="M149" t="str">
            <v>BUY</v>
          </cell>
          <cell r="N149" t="str">
            <v>RECIr.MI</v>
          </cell>
          <cell r="P149">
            <v>0</v>
          </cell>
          <cell r="Q149" t="str">
            <v/>
          </cell>
          <cell r="R149" t="str">
            <v>RECNC IM</v>
          </cell>
          <cell r="S149" t="e">
            <v>#VALUE!</v>
          </cell>
          <cell r="T149" t="e">
            <v>#DIV/0!</v>
          </cell>
          <cell r="U149" t="str">
            <v>Pharmaceuticals &amp; Health Care</v>
          </cell>
          <cell r="V149" t="str">
            <v>Chiara Rotelli</v>
          </cell>
          <cell r="W149">
            <v>1</v>
          </cell>
          <cell r="X149">
            <v>11250</v>
          </cell>
          <cell r="Y149" t="str">
            <v>Risp. n.c.</v>
          </cell>
          <cell r="Z149">
            <v>0</v>
          </cell>
          <cell r="AB149">
            <v>5</v>
          </cell>
          <cell r="AC149" t="str">
            <v>N</v>
          </cell>
          <cell r="AD149">
            <v>3</v>
          </cell>
          <cell r="AE149">
            <v>8</v>
          </cell>
          <cell r="AF149" t="str">
            <v>Buy</v>
          </cell>
          <cell r="AG149">
            <v>0</v>
          </cell>
          <cell r="AH149" t="str">
            <v>I:RECNC</v>
          </cell>
        </row>
        <row r="150">
          <cell r="A150" t="str">
            <v>Schiapparelli</v>
          </cell>
          <cell r="B150" t="str">
            <v>Schiapparelli</v>
          </cell>
          <cell r="C150">
            <v>0.15940000000000001</v>
          </cell>
          <cell r="D150">
            <v>0</v>
          </cell>
          <cell r="E150">
            <v>0</v>
          </cell>
          <cell r="F150">
            <v>0</v>
          </cell>
          <cell r="G150">
            <v>0</v>
          </cell>
          <cell r="H150">
            <v>0</v>
          </cell>
          <cell r="I150">
            <v>23.757763975155299</v>
          </cell>
          <cell r="J150">
            <v>-24.81132075471697</v>
          </cell>
          <cell r="K150">
            <v>5.0330598242829474</v>
          </cell>
          <cell r="L150">
            <v>6.4328257064006671</v>
          </cell>
          <cell r="Q150">
            <v>-3.4524530587522584</v>
          </cell>
          <cell r="R150" t="str">
            <v>SCH IM</v>
          </cell>
          <cell r="S150">
            <v>0.1288</v>
          </cell>
          <cell r="T150">
            <v>0.21199999999999999</v>
          </cell>
          <cell r="W150">
            <v>0.31</v>
          </cell>
          <cell r="Y150" t="str">
            <v>Ord</v>
          </cell>
          <cell r="Z150">
            <v>0</v>
          </cell>
          <cell r="AB150">
            <v>99</v>
          </cell>
          <cell r="AD150">
            <v>99</v>
          </cell>
          <cell r="AE150">
            <v>198</v>
          </cell>
          <cell r="AF150" t="str">
            <v>Not rated</v>
          </cell>
        </row>
        <row r="151">
          <cell r="A151" t="str">
            <v>Saeco</v>
          </cell>
          <cell r="B151" t="str">
            <v>Saeco</v>
          </cell>
          <cell r="C151">
            <v>2.472</v>
          </cell>
          <cell r="D151">
            <v>0</v>
          </cell>
          <cell r="E151">
            <v>0</v>
          </cell>
          <cell r="F151">
            <v>200</v>
          </cell>
          <cell r="G151">
            <v>1016.9999999999999</v>
          </cell>
          <cell r="H151">
            <v>0</v>
          </cell>
          <cell r="I151">
            <v>-4.334365325077405</v>
          </cell>
          <cell r="J151" t="str">
            <v>n.a.</v>
          </cell>
          <cell r="K151">
            <v>-23.059069475949755</v>
          </cell>
          <cell r="L151" t="str">
            <v>n.a.</v>
          </cell>
          <cell r="M151" t="str">
            <v>HOLD</v>
          </cell>
          <cell r="N151" t="str">
            <v>SAE.MI</v>
          </cell>
          <cell r="P151">
            <v>200000</v>
          </cell>
          <cell r="Q151">
            <v>6.7357512953367893</v>
          </cell>
          <cell r="R151" t="str">
            <v>SAE MI</v>
          </cell>
          <cell r="S151">
            <v>2.5840000000000001</v>
          </cell>
          <cell r="T151" t="e">
            <v>#VALUE!</v>
          </cell>
          <cell r="U151" t="str">
            <v>Consumer Goods</v>
          </cell>
          <cell r="V151" t="str">
            <v>Gian Marco Migliavacca</v>
          </cell>
          <cell r="W151">
            <v>0.23716000000000001</v>
          </cell>
          <cell r="X151">
            <v>200000</v>
          </cell>
          <cell r="Y151" t="str">
            <v>Ord</v>
          </cell>
          <cell r="Z151">
            <v>0</v>
          </cell>
          <cell r="AB151">
            <v>3</v>
          </cell>
          <cell r="AD151">
            <v>99</v>
          </cell>
          <cell r="AE151">
            <v>102</v>
          </cell>
          <cell r="AF151" t="str">
            <v>Not rated</v>
          </cell>
          <cell r="AG151">
            <v>200000</v>
          </cell>
          <cell r="AH151" t="str">
            <v>I:SAE</v>
          </cell>
        </row>
        <row r="152">
          <cell r="A152" t="str">
            <v>Savino Del Bene</v>
          </cell>
          <cell r="B152" t="str">
            <v>Savino Del Bene</v>
          </cell>
          <cell r="C152">
            <v>1.64</v>
          </cell>
          <cell r="D152">
            <v>0</v>
          </cell>
          <cell r="E152">
            <v>0</v>
          </cell>
          <cell r="F152">
            <v>36.380000000000003</v>
          </cell>
          <cell r="G152">
            <v>117.5074</v>
          </cell>
          <cell r="H152">
            <v>0</v>
          </cell>
          <cell r="I152">
            <v>-3.1305375073833575</v>
          </cell>
          <cell r="J152">
            <v>-50.272892662219526</v>
          </cell>
          <cell r="K152">
            <v>-21.855241658255711</v>
          </cell>
          <cell r="L152">
            <v>-19.028746201101889</v>
          </cell>
          <cell r="M152" t="str">
            <v>ADD</v>
          </cell>
          <cell r="N152" t="str">
            <v>SDB.MI</v>
          </cell>
          <cell r="P152">
            <v>36380</v>
          </cell>
          <cell r="Q152">
            <v>1.1097410604192337</v>
          </cell>
          <cell r="R152" t="str">
            <v>SDB IM</v>
          </cell>
          <cell r="S152">
            <v>1.6930000000000001</v>
          </cell>
          <cell r="T152">
            <v>3.2979999999999996</v>
          </cell>
          <cell r="U152" t="str">
            <v>Airlines &amp; Other Transportation</v>
          </cell>
          <cell r="V152" t="str">
            <v>Annamaria Logoluso</v>
          </cell>
          <cell r="W152">
            <v>0.43659999999999999</v>
          </cell>
          <cell r="X152">
            <v>24650</v>
          </cell>
          <cell r="Y152" t="str">
            <v>Ord</v>
          </cell>
          <cell r="Z152">
            <v>0</v>
          </cell>
          <cell r="AA152" t="str">
            <v>G</v>
          </cell>
          <cell r="AB152">
            <v>4</v>
          </cell>
          <cell r="AC152" t="str">
            <v>N</v>
          </cell>
          <cell r="AD152">
            <v>3</v>
          </cell>
          <cell r="AE152">
            <v>7</v>
          </cell>
          <cell r="AF152" t="str">
            <v>Accumulate</v>
          </cell>
          <cell r="AG152">
            <v>36380</v>
          </cell>
          <cell r="AH152" t="str">
            <v>I:SDB</v>
          </cell>
        </row>
        <row r="153">
          <cell r="A153" t="str">
            <v>Ed. L'Espresso</v>
          </cell>
          <cell r="B153" t="str">
            <v>Ed. L'Espresso</v>
          </cell>
          <cell r="C153">
            <v>2.8639999999999999</v>
          </cell>
          <cell r="D153">
            <v>0</v>
          </cell>
          <cell r="E153">
            <v>0</v>
          </cell>
          <cell r="F153">
            <v>430.62468800000005</v>
          </cell>
          <cell r="G153">
            <v>3100.4977536000006</v>
          </cell>
          <cell r="H153">
            <v>0</v>
          </cell>
          <cell r="I153">
            <v>28.257948947604117</v>
          </cell>
          <cell r="J153">
            <v>-77.441713925645871</v>
          </cell>
          <cell r="K153">
            <v>9.5332447967317648</v>
          </cell>
          <cell r="L153">
            <v>-46.197567464528234</v>
          </cell>
          <cell r="M153" t="str">
            <v>HOLD</v>
          </cell>
          <cell r="N153" t="str">
            <v>ESPI.MI</v>
          </cell>
          <cell r="P153">
            <v>430624.68800000002</v>
          </cell>
          <cell r="Q153">
            <v>5.7216685123661737</v>
          </cell>
          <cell r="R153" t="str">
            <v>ES IM</v>
          </cell>
          <cell r="S153">
            <v>2.2330000000000001</v>
          </cell>
          <cell r="T153">
            <v>12.696</v>
          </cell>
          <cell r="U153" t="str">
            <v>Media</v>
          </cell>
          <cell r="V153" t="str">
            <v>Giuseppe Marsella</v>
          </cell>
          <cell r="W153">
            <v>0.3</v>
          </cell>
          <cell r="X153">
            <v>426794.48499999999</v>
          </cell>
          <cell r="Y153" t="str">
            <v>Ord</v>
          </cell>
          <cell r="Z153">
            <v>1</v>
          </cell>
          <cell r="AB153">
            <v>3</v>
          </cell>
          <cell r="AC153" t="str">
            <v>N</v>
          </cell>
          <cell r="AD153">
            <v>3</v>
          </cell>
          <cell r="AE153">
            <v>6</v>
          </cell>
          <cell r="AF153" t="str">
            <v>Hold</v>
          </cell>
          <cell r="AG153">
            <v>430624.68800000002</v>
          </cell>
          <cell r="AH153" t="str">
            <v>I:ES</v>
          </cell>
          <cell r="AI153">
            <v>8</v>
          </cell>
        </row>
        <row r="154">
          <cell r="A154" t="str">
            <v>Mondadori ord.</v>
          </cell>
          <cell r="B154" t="str">
            <v>Mondadori ord.</v>
          </cell>
          <cell r="C154">
            <v>6.8479999999999999</v>
          </cell>
          <cell r="D154">
            <v>0</v>
          </cell>
          <cell r="E154">
            <v>0</v>
          </cell>
          <cell r="F154">
            <v>258.55081999999999</v>
          </cell>
          <cell r="G154">
            <v>2459.5939506599998</v>
          </cell>
          <cell r="H154">
            <v>0</v>
          </cell>
          <cell r="I154">
            <v>21.52617568766637</v>
          </cell>
          <cell r="J154">
            <v>-49.621128522033395</v>
          </cell>
          <cell r="K154">
            <v>2.8014715367940184</v>
          </cell>
          <cell r="L154">
            <v>-18.376982060915758</v>
          </cell>
          <cell r="M154" t="str">
            <v>HOLD</v>
          </cell>
          <cell r="N154" t="str">
            <v>MNDI.MI</v>
          </cell>
          <cell r="P154">
            <v>258550.82</v>
          </cell>
          <cell r="Q154">
            <v>5.5324395130220472</v>
          </cell>
          <cell r="R154" t="str">
            <v>MNR IM</v>
          </cell>
          <cell r="S154">
            <v>5.6349999999999998</v>
          </cell>
          <cell r="T154">
            <v>13.593</v>
          </cell>
          <cell r="U154" t="str">
            <v>Media</v>
          </cell>
          <cell r="V154" t="str">
            <v>Giuseppe Marsella</v>
          </cell>
          <cell r="W154">
            <v>0.45</v>
          </cell>
          <cell r="X154">
            <v>128073.058</v>
          </cell>
          <cell r="Y154" t="str">
            <v>Ord</v>
          </cell>
          <cell r="Z154">
            <v>1</v>
          </cell>
          <cell r="AB154">
            <v>3</v>
          </cell>
          <cell r="AC154" t="str">
            <v>N</v>
          </cell>
          <cell r="AD154">
            <v>3</v>
          </cell>
          <cell r="AE154">
            <v>6</v>
          </cell>
          <cell r="AF154" t="str">
            <v>Hold</v>
          </cell>
          <cell r="AG154">
            <v>259278</v>
          </cell>
          <cell r="AH154" t="str">
            <v>I:MN</v>
          </cell>
          <cell r="AI154">
            <v>10.28</v>
          </cell>
        </row>
        <row r="155">
          <cell r="A155" t="str">
            <v>Mondadori risp.</v>
          </cell>
          <cell r="B155" t="str">
            <v>Mondadori risp.</v>
          </cell>
          <cell r="C155">
            <v>9.85</v>
          </cell>
          <cell r="D155">
            <v>0</v>
          </cell>
          <cell r="E155">
            <v>0</v>
          </cell>
          <cell r="F155">
            <v>0.15141200000000002</v>
          </cell>
          <cell r="G155">
            <v>2.0743444000000002</v>
          </cell>
          <cell r="H155">
            <v>0</v>
          </cell>
          <cell r="I155">
            <v>43.586005830903773</v>
          </cell>
          <cell r="J155">
            <v>-42.79907084785134</v>
          </cell>
          <cell r="K155">
            <v>22.059830143237402</v>
          </cell>
          <cell r="L155">
            <v>6.8220576741820551</v>
          </cell>
          <cell r="M155" t="str">
            <v>ADD</v>
          </cell>
          <cell r="N155" t="str">
            <v>MNDIn.MI</v>
          </cell>
          <cell r="P155">
            <v>151.41200000000001</v>
          </cell>
          <cell r="Q155">
            <v>3.6842105263157787</v>
          </cell>
          <cell r="R155" t="str">
            <v>MNRR IM</v>
          </cell>
          <cell r="S155">
            <v>6.86</v>
          </cell>
          <cell r="T155">
            <v>17.22</v>
          </cell>
          <cell r="U155" t="str">
            <v>Media</v>
          </cell>
          <cell r="V155" t="str">
            <v>Giuseppe Marsella</v>
          </cell>
          <cell r="W155">
            <v>0.01</v>
          </cell>
          <cell r="X155">
            <v>858.55799999999999</v>
          </cell>
          <cell r="Y155" t="str">
            <v>Risp. n.c.</v>
          </cell>
          <cell r="Z155">
            <v>0</v>
          </cell>
          <cell r="AB155">
            <v>4</v>
          </cell>
          <cell r="AC155" t="str">
            <v>N</v>
          </cell>
          <cell r="AD155">
            <v>3</v>
          </cell>
          <cell r="AE155">
            <v>7</v>
          </cell>
          <cell r="AF155" t="str">
            <v>Accumulate</v>
          </cell>
          <cell r="AG155">
            <v>151.41200000000001</v>
          </cell>
          <cell r="AH155" t="str">
            <v>I:MNR</v>
          </cell>
        </row>
        <row r="156">
          <cell r="A156" t="str">
            <v>Monrif</v>
          </cell>
          <cell r="B156" t="str">
            <v>Monrif</v>
          </cell>
          <cell r="C156">
            <v>0.84499999999999997</v>
          </cell>
          <cell r="D156">
            <v>0</v>
          </cell>
          <cell r="E156">
            <v>0</v>
          </cell>
          <cell r="F156">
            <v>150</v>
          </cell>
          <cell r="G156">
            <v>215.85000000000002</v>
          </cell>
          <cell r="H156">
            <v>0</v>
          </cell>
          <cell r="I156">
            <v>25.370919881305621</v>
          </cell>
          <cell r="J156">
            <v>-56.555269922879184</v>
          </cell>
          <cell r="K156">
            <v>6.6462157304332692</v>
          </cell>
          <cell r="L156">
            <v>-25.311123461761547</v>
          </cell>
          <cell r="M156" t="str">
            <v>ADD</v>
          </cell>
          <cell r="N156" t="str">
            <v>EDII.MI</v>
          </cell>
          <cell r="P156">
            <v>150000</v>
          </cell>
          <cell r="Q156">
            <v>1.8563162970105962</v>
          </cell>
          <cell r="R156" t="str">
            <v>MON IM</v>
          </cell>
          <cell r="S156">
            <v>0.67400000000000004</v>
          </cell>
          <cell r="T156">
            <v>1.9450000000000001</v>
          </cell>
          <cell r="U156" t="str">
            <v>Other Financials (Holding &amp; Real Estate)</v>
          </cell>
          <cell r="V156" t="str">
            <v>Pietro Gasparri</v>
          </cell>
          <cell r="W156">
            <v>0.313</v>
          </cell>
          <cell r="X156">
            <v>150000</v>
          </cell>
          <cell r="Y156" t="str">
            <v>Ord</v>
          </cell>
          <cell r="Z156">
            <v>0</v>
          </cell>
          <cell r="AB156">
            <v>4</v>
          </cell>
          <cell r="AC156" t="str">
            <v>P</v>
          </cell>
          <cell r="AD156">
            <v>4</v>
          </cell>
          <cell r="AE156">
            <v>8</v>
          </cell>
          <cell r="AF156" t="str">
            <v>Buy</v>
          </cell>
          <cell r="AG156">
            <v>150000</v>
          </cell>
          <cell r="AH156" t="str">
            <v>I:MON</v>
          </cell>
        </row>
        <row r="157">
          <cell r="A157" t="str">
            <v>Pol. Editoriale</v>
          </cell>
          <cell r="B157" t="str">
            <v>Pol. Editoriale</v>
          </cell>
          <cell r="C157">
            <v>0.96340000000000003</v>
          </cell>
          <cell r="D157">
            <v>0</v>
          </cell>
          <cell r="E157">
            <v>0</v>
          </cell>
          <cell r="F157">
            <v>0</v>
          </cell>
          <cell r="G157">
            <v>0</v>
          </cell>
          <cell r="H157">
            <v>0</v>
          </cell>
          <cell r="I157">
            <v>25.116883116883116</v>
          </cell>
          <cell r="J157">
            <v>-70.447852760736197</v>
          </cell>
          <cell r="K157">
            <v>6.3921789660107642</v>
          </cell>
          <cell r="L157">
            <v>-39.20370629961856</v>
          </cell>
          <cell r="M157" t="str">
            <v>REDUCE</v>
          </cell>
          <cell r="N157" t="str">
            <v>POLI.MI</v>
          </cell>
          <cell r="Q157">
            <v>2.9383481141147527</v>
          </cell>
          <cell r="S157">
            <v>0.77</v>
          </cell>
          <cell r="T157">
            <v>3.2600000000000002</v>
          </cell>
          <cell r="W157">
            <v>0.2</v>
          </cell>
          <cell r="X157">
            <v>132000</v>
          </cell>
          <cell r="Y157" t="str">
            <v>Ord</v>
          </cell>
          <cell r="Z157">
            <v>0</v>
          </cell>
          <cell r="AB157">
            <v>2</v>
          </cell>
          <cell r="AD157">
            <v>99</v>
          </cell>
          <cell r="AE157">
            <v>101</v>
          </cell>
          <cell r="AF157" t="str">
            <v>Not rated</v>
          </cell>
          <cell r="AH157" t="str">
            <v>I:POL</v>
          </cell>
        </row>
        <row r="158">
          <cell r="A158" t="str">
            <v>Rinascente ord.</v>
          </cell>
          <cell r="B158" t="str">
            <v>Rinascente ord.</v>
          </cell>
          <cell r="C158">
            <v>4.09</v>
          </cell>
          <cell r="D158">
            <v>0</v>
          </cell>
          <cell r="E158">
            <v>0</v>
          </cell>
          <cell r="F158">
            <v>298.92498000000001</v>
          </cell>
          <cell r="G158">
            <v>1731.0745591800001</v>
          </cell>
          <cell r="H158">
            <v>0</v>
          </cell>
          <cell r="I158">
            <v>14.022860328965692</v>
          </cell>
          <cell r="J158">
            <v>-30.097419244573576</v>
          </cell>
          <cell r="K158">
            <v>-4.7018438219066603</v>
          </cell>
          <cell r="L158">
            <v>1.1467272165440612</v>
          </cell>
          <cell r="M158" t="str">
            <v>HOLD</v>
          </cell>
          <cell r="N158" t="str">
            <v>RINI.MI</v>
          </cell>
          <cell r="P158">
            <v>298924.98</v>
          </cell>
          <cell r="Q158">
            <v>3.4395548811330112</v>
          </cell>
          <cell r="R158" t="str">
            <v>RI IM</v>
          </cell>
          <cell r="S158">
            <v>3.5870000000000006</v>
          </cell>
          <cell r="T158">
            <v>5.851</v>
          </cell>
          <cell r="U158" t="str">
            <v>Retail</v>
          </cell>
          <cell r="V158" t="str">
            <v>Chiara Rotelli</v>
          </cell>
          <cell r="W158">
            <v>0.44</v>
          </cell>
          <cell r="X158">
            <v>275212.89600000001</v>
          </cell>
          <cell r="Y158" t="str">
            <v>Ord</v>
          </cell>
          <cell r="Z158">
            <v>0</v>
          </cell>
          <cell r="AB158">
            <v>3</v>
          </cell>
          <cell r="AC158" t="str">
            <v>P</v>
          </cell>
          <cell r="AD158">
            <v>4</v>
          </cell>
          <cell r="AE158">
            <v>7</v>
          </cell>
          <cell r="AF158" t="str">
            <v>Accumulate</v>
          </cell>
          <cell r="AG158">
            <v>298924.98</v>
          </cell>
          <cell r="AH158" t="str">
            <v>I:RI</v>
          </cell>
        </row>
        <row r="159">
          <cell r="A159" t="str">
            <v>Rinascente priv.</v>
          </cell>
          <cell r="B159" t="str">
            <v>Rinascente priv.</v>
          </cell>
          <cell r="C159">
            <v>4</v>
          </cell>
          <cell r="D159">
            <v>0</v>
          </cell>
          <cell r="E159">
            <v>0</v>
          </cell>
          <cell r="F159">
            <v>3.1454800000000001</v>
          </cell>
          <cell r="G159">
            <v>15.318487600000001</v>
          </cell>
          <cell r="H159">
            <v>0</v>
          </cell>
          <cell r="I159">
            <v>23.076923076923084</v>
          </cell>
          <cell r="J159">
            <v>-21.491658488714428</v>
          </cell>
          <cell r="K159">
            <v>4.3522189260507318</v>
          </cell>
          <cell r="L159">
            <v>9.752487972403209</v>
          </cell>
          <cell r="M159" t="str">
            <v>HOLD</v>
          </cell>
          <cell r="N159" t="str">
            <v>RINI_p.MI</v>
          </cell>
          <cell r="P159">
            <v>3145.48</v>
          </cell>
          <cell r="Q159">
            <v>0</v>
          </cell>
          <cell r="R159" t="str">
            <v>RIP IM</v>
          </cell>
          <cell r="S159">
            <v>3.25</v>
          </cell>
          <cell r="T159">
            <v>5.0949999999999998</v>
          </cell>
          <cell r="U159" t="str">
            <v>Retail</v>
          </cell>
          <cell r="V159" t="str">
            <v>Chiara Rotelli</v>
          </cell>
          <cell r="W159">
            <v>0.25</v>
          </cell>
          <cell r="X159">
            <v>37200</v>
          </cell>
          <cell r="Y159" t="str">
            <v>Priv</v>
          </cell>
          <cell r="Z159">
            <v>0</v>
          </cell>
          <cell r="AB159">
            <v>3</v>
          </cell>
          <cell r="AC159" t="str">
            <v>P</v>
          </cell>
          <cell r="AD159">
            <v>4</v>
          </cell>
          <cell r="AE159">
            <v>7</v>
          </cell>
          <cell r="AF159" t="str">
            <v>Accumulate</v>
          </cell>
          <cell r="AG159">
            <v>3145.48</v>
          </cell>
          <cell r="AH159" t="str">
            <v>I:RIP</v>
          </cell>
        </row>
        <row r="160">
          <cell r="A160" t="str">
            <v>Rinascente risp.</v>
          </cell>
          <cell r="B160" t="str">
            <v>Rinascente risp.</v>
          </cell>
          <cell r="C160">
            <v>3.581</v>
          </cell>
          <cell r="D160">
            <v>0</v>
          </cell>
          <cell r="E160">
            <v>0</v>
          </cell>
          <cell r="F160">
            <v>102.831592</v>
          </cell>
          <cell r="G160">
            <v>394.46198691200004</v>
          </cell>
          <cell r="H160">
            <v>0</v>
          </cell>
          <cell r="I160">
            <v>13.502377179080828</v>
          </cell>
          <cell r="J160">
            <v>-12.998056365403299</v>
          </cell>
          <cell r="K160">
            <v>-0.5204831498848641</v>
          </cell>
          <cell r="L160">
            <v>17.099362879170279</v>
          </cell>
          <cell r="M160" t="str">
            <v>ADD</v>
          </cell>
          <cell r="N160" t="str">
            <v>RINIr.MI</v>
          </cell>
          <cell r="P160">
            <v>102831.592</v>
          </cell>
          <cell r="Q160">
            <v>0.58988764044942688</v>
          </cell>
          <cell r="R160" t="str">
            <v>RIR IM</v>
          </cell>
          <cell r="S160">
            <v>3.1549999999999998</v>
          </cell>
          <cell r="T160">
            <v>4.1159999999999997</v>
          </cell>
          <cell r="U160" t="str">
            <v>Retail</v>
          </cell>
          <cell r="V160" t="str">
            <v>Chiara Rotelli</v>
          </cell>
          <cell r="W160">
            <v>1</v>
          </cell>
          <cell r="X160">
            <v>103102.21799999999</v>
          </cell>
          <cell r="Y160" t="str">
            <v>Risp. n.c.</v>
          </cell>
          <cell r="Z160">
            <v>0</v>
          </cell>
          <cell r="AB160">
            <v>4</v>
          </cell>
          <cell r="AC160" t="str">
            <v>P</v>
          </cell>
          <cell r="AD160">
            <v>4</v>
          </cell>
          <cell r="AE160">
            <v>8</v>
          </cell>
          <cell r="AF160" t="str">
            <v>Buy</v>
          </cell>
          <cell r="AG160">
            <v>102831.592</v>
          </cell>
          <cell r="AH160" t="str">
            <v>I:RIR</v>
          </cell>
        </row>
        <row r="161">
          <cell r="A161" t="str">
            <v>Coin</v>
          </cell>
          <cell r="B161" t="str">
            <v>Coin</v>
          </cell>
          <cell r="C161">
            <v>8.6170000000000009</v>
          </cell>
          <cell r="D161">
            <v>0</v>
          </cell>
          <cell r="E161">
            <v>0</v>
          </cell>
          <cell r="F161">
            <v>0</v>
          </cell>
          <cell r="G161">
            <v>0</v>
          </cell>
          <cell r="H161">
            <v>0</v>
          </cell>
          <cell r="I161">
            <v>4.5498665372482483</v>
          </cell>
          <cell r="J161">
            <v>-48.872671175981949</v>
          </cell>
          <cell r="K161">
            <v>-14.174837613624103</v>
          </cell>
          <cell r="L161">
            <v>-17.628524714864312</v>
          </cell>
          <cell r="M161" t="str">
            <v>ADD</v>
          </cell>
          <cell r="N161" t="str">
            <v>GC.MI</v>
          </cell>
          <cell r="Q161">
            <v>0.25596276905177628</v>
          </cell>
          <cell r="R161" t="str">
            <v>GC IM</v>
          </cell>
          <cell r="S161">
            <v>8.2420000000000009</v>
          </cell>
          <cell r="T161">
            <v>16.853999999999999</v>
          </cell>
          <cell r="W161">
            <v>0.1</v>
          </cell>
          <cell r="X161">
            <v>67500</v>
          </cell>
          <cell r="Y161" t="str">
            <v>Ord</v>
          </cell>
          <cell r="Z161">
            <v>0</v>
          </cell>
          <cell r="AB161">
            <v>4</v>
          </cell>
          <cell r="AD161">
            <v>99</v>
          </cell>
          <cell r="AE161">
            <v>103</v>
          </cell>
          <cell r="AF161" t="str">
            <v>Not rated</v>
          </cell>
        </row>
        <row r="162">
          <cell r="A162" t="str">
            <v>Tecnodiffusione</v>
          </cell>
          <cell r="B162" t="str">
            <v>Tecnodiffusione</v>
          </cell>
          <cell r="C162">
            <v>31.37</v>
          </cell>
          <cell r="D162">
            <v>0</v>
          </cell>
          <cell r="E162">
            <v>0</v>
          </cell>
          <cell r="F162">
            <v>0</v>
          </cell>
          <cell r="G162">
            <v>0</v>
          </cell>
          <cell r="H162">
            <v>0</v>
          </cell>
          <cell r="I162">
            <v>133.87758145083129</v>
          </cell>
          <cell r="J162">
            <v>-26.671341748480593</v>
          </cell>
          <cell r="K162">
            <v>129.32771491358304</v>
          </cell>
          <cell r="L162">
            <v>22.201329427501356</v>
          </cell>
          <cell r="M162" t="str">
            <v>REDUCE</v>
          </cell>
          <cell r="N162" t="str">
            <v>TDIF.MI</v>
          </cell>
          <cell r="Q162">
            <v>1.5539009388151559</v>
          </cell>
          <cell r="S162">
            <v>13.413</v>
          </cell>
          <cell r="T162">
            <v>42.78</v>
          </cell>
          <cell r="W162">
            <v>0.38300000000000001</v>
          </cell>
          <cell r="X162">
            <v>1645</v>
          </cell>
          <cell r="Y162" t="str">
            <v>Ord</v>
          </cell>
          <cell r="Z162">
            <v>0</v>
          </cell>
          <cell r="AB162">
            <v>2</v>
          </cell>
          <cell r="AD162">
            <v>99</v>
          </cell>
          <cell r="AE162">
            <v>101</v>
          </cell>
          <cell r="AF162" t="str">
            <v>Not rated</v>
          </cell>
          <cell r="AH162" t="str">
            <v>I:TDI</v>
          </cell>
        </row>
        <row r="163">
          <cell r="A163" t="str">
            <v>Ciga Hotel ord.</v>
          </cell>
          <cell r="B163" t="str">
            <v>Ciga Hotel ord.</v>
          </cell>
          <cell r="C163">
            <v>0</v>
          </cell>
          <cell r="D163">
            <v>0</v>
          </cell>
          <cell r="E163">
            <v>0</v>
          </cell>
          <cell r="F163">
            <v>0</v>
          </cell>
          <cell r="G163">
            <v>0</v>
          </cell>
          <cell r="H163">
            <v>0</v>
          </cell>
          <cell r="I163" t="str">
            <v>n.a.</v>
          </cell>
          <cell r="J163" t="str">
            <v>n.a.</v>
          </cell>
          <cell r="K163" t="str">
            <v>n.a.</v>
          </cell>
          <cell r="L163" t="str">
            <v>n.a.</v>
          </cell>
          <cell r="M163" t="str">
            <v>HOLD</v>
          </cell>
          <cell r="N163" t="str">
            <v>CGHI.MI</v>
          </cell>
          <cell r="Q163" t="str">
            <v/>
          </cell>
          <cell r="R163" t="str">
            <v>CI IM</v>
          </cell>
          <cell r="S163" t="e">
            <v>#VALUE!</v>
          </cell>
          <cell r="T163" t="e">
            <v>#VALUE!</v>
          </cell>
          <cell r="W163">
            <v>0.49</v>
          </cell>
          <cell r="X163">
            <v>1040884.97</v>
          </cell>
          <cell r="Y163" t="str">
            <v>Ord</v>
          </cell>
          <cell r="Z163">
            <v>0</v>
          </cell>
          <cell r="AB163">
            <v>3</v>
          </cell>
          <cell r="AD163">
            <v>99</v>
          </cell>
          <cell r="AE163">
            <v>102</v>
          </cell>
          <cell r="AF163" t="str">
            <v>Not rated</v>
          </cell>
          <cell r="AH163" t="str">
            <v>I</v>
          </cell>
        </row>
        <row r="164">
          <cell r="A164" t="str">
            <v>Ciga Hotel risp.</v>
          </cell>
          <cell r="B164" t="str">
            <v>Ciga Hotel risp.</v>
          </cell>
          <cell r="C164">
            <v>0</v>
          </cell>
          <cell r="D164">
            <v>0</v>
          </cell>
          <cell r="E164">
            <v>0</v>
          </cell>
          <cell r="F164">
            <v>0</v>
          </cell>
          <cell r="G164">
            <v>0</v>
          </cell>
          <cell r="H164">
            <v>0</v>
          </cell>
          <cell r="I164" t="str">
            <v>n.a.</v>
          </cell>
          <cell r="J164" t="str">
            <v>n.a.</v>
          </cell>
          <cell r="K164" t="str">
            <v>n.a.</v>
          </cell>
          <cell r="L164" t="str">
            <v>n.a.</v>
          </cell>
          <cell r="Q164" t="str">
            <v/>
          </cell>
          <cell r="R164" t="str">
            <v>CHR IM</v>
          </cell>
          <cell r="S164" t="e">
            <v>#VALUE!</v>
          </cell>
          <cell r="T164" t="e">
            <v>#VALUE!</v>
          </cell>
          <cell r="W164">
            <v>1</v>
          </cell>
          <cell r="X164">
            <v>34456.716999999997</v>
          </cell>
          <cell r="Y164" t="str">
            <v>Risp. n.c.</v>
          </cell>
          <cell r="Z164">
            <v>0</v>
          </cell>
          <cell r="AB164">
            <v>99</v>
          </cell>
          <cell r="AD164">
            <v>99</v>
          </cell>
          <cell r="AE164">
            <v>198</v>
          </cell>
          <cell r="AF164" t="str">
            <v>Not rated</v>
          </cell>
        </row>
        <row r="165">
          <cell r="A165" t="str">
            <v>Jolly Hotel ord.</v>
          </cell>
          <cell r="B165" t="str">
            <v>Jolly Hotel ord.</v>
          </cell>
          <cell r="C165">
            <v>4.79</v>
          </cell>
          <cell r="D165">
            <v>0</v>
          </cell>
          <cell r="E165">
            <v>0</v>
          </cell>
          <cell r="F165">
            <v>0</v>
          </cell>
          <cell r="G165">
            <v>0</v>
          </cell>
          <cell r="H165">
            <v>0</v>
          </cell>
          <cell r="I165">
            <v>15.14423076923077</v>
          </cell>
          <cell r="J165">
            <v>-27.752639517345401</v>
          </cell>
          <cell r="K165">
            <v>-3.5804733816415819</v>
          </cell>
          <cell r="L165">
            <v>3.4915069437722366</v>
          </cell>
          <cell r="Q165">
            <v>1.7417162276975429</v>
          </cell>
          <cell r="R165" t="str">
            <v>JH IM</v>
          </cell>
          <cell r="S165">
            <v>4.16</v>
          </cell>
          <cell r="T165">
            <v>6.63</v>
          </cell>
          <cell r="W165">
            <v>0.3</v>
          </cell>
          <cell r="X165">
            <v>19955</v>
          </cell>
          <cell r="Y165" t="str">
            <v>Ord</v>
          </cell>
          <cell r="Z165">
            <v>0</v>
          </cell>
          <cell r="AB165">
            <v>99</v>
          </cell>
          <cell r="AD165">
            <v>99</v>
          </cell>
          <cell r="AE165">
            <v>198</v>
          </cell>
          <cell r="AF165" t="str">
            <v>Not rated</v>
          </cell>
        </row>
        <row r="166">
          <cell r="A166" t="str">
            <v>Jolly Hotel risp.</v>
          </cell>
          <cell r="B166" t="str">
            <v>Jolly Hotel risp.</v>
          </cell>
          <cell r="C166">
            <v>5.8</v>
          </cell>
          <cell r="D166">
            <v>0</v>
          </cell>
          <cell r="E166">
            <v>0</v>
          </cell>
          <cell r="F166">
            <v>0</v>
          </cell>
          <cell r="G166">
            <v>0</v>
          </cell>
          <cell r="H166">
            <v>0</v>
          </cell>
          <cell r="I166">
            <v>-12.121212121212121</v>
          </cell>
          <cell r="J166">
            <v>-4.2904290429042868</v>
          </cell>
          <cell r="K166">
            <v>-30.845916272084473</v>
          </cell>
          <cell r="L166">
            <v>26.953717418213351</v>
          </cell>
          <cell r="Q166">
            <v>0</v>
          </cell>
          <cell r="R166" t="str">
            <v>JHR IM</v>
          </cell>
          <cell r="S166">
            <v>6.6</v>
          </cell>
          <cell r="T166">
            <v>6.06</v>
          </cell>
          <cell r="W166">
            <v>1</v>
          </cell>
          <cell r="X166">
            <v>45</v>
          </cell>
          <cell r="Y166" t="str">
            <v>Risp. n.c.</v>
          </cell>
          <cell r="Z166">
            <v>0</v>
          </cell>
          <cell r="AB166">
            <v>99</v>
          </cell>
          <cell r="AD166">
            <v>99</v>
          </cell>
          <cell r="AE166">
            <v>198</v>
          </cell>
          <cell r="AF166" t="str">
            <v>Not rated</v>
          </cell>
        </row>
        <row r="167">
          <cell r="A167" t="str">
            <v>Poligrafici San Faustino</v>
          </cell>
          <cell r="B167" t="str">
            <v>Poligrafici San Faustino</v>
          </cell>
          <cell r="C167">
            <v>44.5</v>
          </cell>
          <cell r="D167">
            <v>0</v>
          </cell>
          <cell r="E167">
            <v>0</v>
          </cell>
          <cell r="F167">
            <v>0</v>
          </cell>
          <cell r="G167">
            <v>0</v>
          </cell>
          <cell r="H167">
            <v>0</v>
          </cell>
          <cell r="I167">
            <v>30.155016086575024</v>
          </cell>
          <cell r="J167">
            <v>-49.494949494949495</v>
          </cell>
          <cell r="K167">
            <v>11.430311935702672</v>
          </cell>
          <cell r="L167">
            <v>-18.250803033831858</v>
          </cell>
          <cell r="M167" t="str">
            <v>ADD</v>
          </cell>
          <cell r="N167" t="str">
            <v>PSF.MI</v>
          </cell>
          <cell r="Q167">
            <v>1.2744651797906181</v>
          </cell>
          <cell r="S167">
            <v>34.19</v>
          </cell>
          <cell r="T167">
            <v>88.110000000000014</v>
          </cell>
          <cell r="W167">
            <v>0.33</v>
          </cell>
          <cell r="X167">
            <v>900</v>
          </cell>
          <cell r="Y167" t="str">
            <v>Ord</v>
          </cell>
          <cell r="Z167">
            <v>0</v>
          </cell>
          <cell r="AB167">
            <v>4</v>
          </cell>
          <cell r="AD167">
            <v>99</v>
          </cell>
          <cell r="AE167">
            <v>103</v>
          </cell>
          <cell r="AF167" t="str">
            <v>Not rated</v>
          </cell>
          <cell r="AH167" t="str">
            <v>I:PSF</v>
          </cell>
        </row>
        <row r="168">
          <cell r="A168" t="str">
            <v>Cot. Olcese</v>
          </cell>
          <cell r="B168" t="str">
            <v>Cot. Olcese</v>
          </cell>
          <cell r="C168">
            <v>0.46400000000000002</v>
          </cell>
          <cell r="D168">
            <v>0</v>
          </cell>
          <cell r="E168">
            <v>0</v>
          </cell>
          <cell r="F168">
            <v>0</v>
          </cell>
          <cell r="G168">
            <v>0</v>
          </cell>
          <cell r="H168">
            <v>0</v>
          </cell>
          <cell r="I168">
            <v>-3.3333333333333215</v>
          </cell>
          <cell r="J168">
            <v>-39.740259740259745</v>
          </cell>
          <cell r="K168">
            <v>-22.058037484205673</v>
          </cell>
          <cell r="L168">
            <v>-8.4961132791421079</v>
          </cell>
          <cell r="Q168">
            <v>-1.4861995753715496</v>
          </cell>
          <cell r="S168">
            <v>0.48</v>
          </cell>
          <cell r="T168">
            <v>0.77</v>
          </cell>
          <cell r="W168">
            <v>0.45</v>
          </cell>
          <cell r="X168">
            <v>19414.367999999999</v>
          </cell>
          <cell r="Y168" t="str">
            <v>Ord</v>
          </cell>
          <cell r="Z168">
            <v>0</v>
          </cell>
          <cell r="AB168">
            <v>99</v>
          </cell>
          <cell r="AD168">
            <v>99</v>
          </cell>
          <cell r="AE168">
            <v>198</v>
          </cell>
          <cell r="AF168" t="str">
            <v>Not rated</v>
          </cell>
        </row>
        <row r="169">
          <cell r="A169" t="str">
            <v>Opengate</v>
          </cell>
          <cell r="B169" t="str">
            <v>Opengate</v>
          </cell>
          <cell r="C169">
            <v>18.388000000000002</v>
          </cell>
          <cell r="D169">
            <v>0</v>
          </cell>
          <cell r="E169">
            <v>0</v>
          </cell>
          <cell r="F169">
            <v>0</v>
          </cell>
          <cell r="G169">
            <v>0</v>
          </cell>
          <cell r="H169">
            <v>0</v>
          </cell>
          <cell r="I169">
            <v>99.847842625801547</v>
          </cell>
          <cell r="J169">
            <v>-58.501466937485894</v>
          </cell>
          <cell r="K169">
            <v>81.123138474929192</v>
          </cell>
          <cell r="L169">
            <v>-27.257320476368257</v>
          </cell>
          <cell r="M169" t="str">
            <v>ADD</v>
          </cell>
          <cell r="N169" t="str">
            <v>OPG.MI</v>
          </cell>
          <cell r="Q169">
            <v>1.9629588554952004</v>
          </cell>
          <cell r="S169">
            <v>9.2010000000000005</v>
          </cell>
          <cell r="T169">
            <v>44.31</v>
          </cell>
          <cell r="W169">
            <v>0.17</v>
          </cell>
          <cell r="X169">
            <v>1352.7840000000001</v>
          </cell>
          <cell r="Y169" t="str">
            <v>Ord</v>
          </cell>
          <cell r="Z169">
            <v>0</v>
          </cell>
          <cell r="AB169">
            <v>4</v>
          </cell>
          <cell r="AD169">
            <v>99</v>
          </cell>
          <cell r="AE169">
            <v>103</v>
          </cell>
          <cell r="AF169" t="str">
            <v>Not rated</v>
          </cell>
          <cell r="AH169" t="str">
            <v>I:OPG</v>
          </cell>
        </row>
        <row r="170">
          <cell r="A170" t="str">
            <v>Olidata</v>
          </cell>
          <cell r="B170" t="str">
            <v>Olidata</v>
          </cell>
          <cell r="C170">
            <v>2.952</v>
          </cell>
          <cell r="D170">
            <v>0</v>
          </cell>
          <cell r="E170">
            <v>0</v>
          </cell>
          <cell r="F170">
            <v>0</v>
          </cell>
          <cell r="G170">
            <v>0</v>
          </cell>
          <cell r="H170">
            <v>0</v>
          </cell>
          <cell r="I170">
            <v>40.571428571428569</v>
          </cell>
          <cell r="J170">
            <v>-46.395496640639188</v>
          </cell>
          <cell r="K170">
            <v>21.846724420556217</v>
          </cell>
          <cell r="L170">
            <v>-15.15135017952155</v>
          </cell>
          <cell r="M170" t="str">
            <v>ADD</v>
          </cell>
          <cell r="N170" t="str">
            <v>OLI.MI</v>
          </cell>
          <cell r="Q170">
            <v>1.0266940451745254</v>
          </cell>
          <cell r="R170" t="str">
            <v>OLI IM</v>
          </cell>
          <cell r="S170">
            <v>2.1</v>
          </cell>
          <cell r="T170">
            <v>5.5070000000000006</v>
          </cell>
          <cell r="W170">
            <v>1</v>
          </cell>
          <cell r="X170">
            <v>34000</v>
          </cell>
          <cell r="Y170" t="str">
            <v>Ord</v>
          </cell>
          <cell r="Z170">
            <v>0</v>
          </cell>
          <cell r="AB170">
            <v>4</v>
          </cell>
          <cell r="AD170">
            <v>99</v>
          </cell>
          <cell r="AE170">
            <v>103</v>
          </cell>
          <cell r="AF170" t="str">
            <v>Not rated</v>
          </cell>
          <cell r="AH170" t="str">
            <v>I:OLI</v>
          </cell>
        </row>
        <row r="171">
          <cell r="A171" t="str">
            <v>Cucirini Cantoni</v>
          </cell>
          <cell r="B171" t="str">
            <v>Cucirini Cantoni</v>
          </cell>
          <cell r="C171">
            <v>1.177</v>
          </cell>
          <cell r="D171">
            <v>0</v>
          </cell>
          <cell r="E171">
            <v>0</v>
          </cell>
          <cell r="F171">
            <v>0</v>
          </cell>
          <cell r="G171">
            <v>0</v>
          </cell>
          <cell r="H171">
            <v>0</v>
          </cell>
          <cell r="I171">
            <v>38.764442348502712</v>
          </cell>
          <cell r="J171">
            <v>-1.9166666666666554</v>
          </cell>
          <cell r="K171">
            <v>20.03973819763036</v>
          </cell>
          <cell r="L171">
            <v>29.32747979445098</v>
          </cell>
          <cell r="Q171">
            <v>1.640759930915392</v>
          </cell>
          <cell r="R171" t="str">
            <v>CC IM</v>
          </cell>
          <cell r="S171">
            <v>0.84820000000000007</v>
          </cell>
          <cell r="T171">
            <v>1.2</v>
          </cell>
          <cell r="W171">
            <v>0.2</v>
          </cell>
          <cell r="X171">
            <v>12000</v>
          </cell>
          <cell r="Y171" t="str">
            <v>Ord</v>
          </cell>
          <cell r="Z171">
            <v>0</v>
          </cell>
          <cell r="AB171">
            <v>99</v>
          </cell>
          <cell r="AD171">
            <v>99</v>
          </cell>
          <cell r="AE171">
            <v>198</v>
          </cell>
          <cell r="AF171" t="str">
            <v>Not rated</v>
          </cell>
        </row>
        <row r="172">
          <cell r="A172" t="str">
            <v>Luxottica</v>
          </cell>
          <cell r="B172" t="str">
            <v>Luxottica</v>
          </cell>
          <cell r="C172">
            <v>18.445</v>
          </cell>
          <cell r="D172">
            <v>0</v>
          </cell>
          <cell r="E172">
            <v>0</v>
          </cell>
          <cell r="F172">
            <v>451.55200000000002</v>
          </cell>
          <cell r="G172">
            <v>6682.5180479999999</v>
          </cell>
          <cell r="H172">
            <v>0</v>
          </cell>
          <cell r="I172">
            <v>24.050036989710133</v>
          </cell>
          <cell r="J172" t="str">
            <v>n.a.</v>
          </cell>
          <cell r="K172">
            <v>5.325332838837781</v>
          </cell>
          <cell r="L172" t="str">
            <v>n.a.</v>
          </cell>
          <cell r="N172" t="str">
            <v>LUX.MI</v>
          </cell>
          <cell r="P172">
            <v>451552</v>
          </cell>
          <cell r="Q172">
            <v>2.5234839642043205</v>
          </cell>
          <cell r="S172">
            <v>14.869</v>
          </cell>
          <cell r="T172" t="e">
            <v>#VALUE!</v>
          </cell>
          <cell r="W172">
            <v>0.19999999999999996</v>
          </cell>
          <cell r="X172">
            <v>5000</v>
          </cell>
          <cell r="Y172" t="str">
            <v>Ord</v>
          </cell>
          <cell r="Z172">
            <v>0</v>
          </cell>
          <cell r="AB172">
            <v>99</v>
          </cell>
          <cell r="AD172">
            <v>99</v>
          </cell>
          <cell r="AE172">
            <v>198</v>
          </cell>
          <cell r="AF172" t="str">
            <v>Not rated</v>
          </cell>
          <cell r="AG172">
            <v>451552</v>
          </cell>
          <cell r="AH172" t="str">
            <v>I:LUX</v>
          </cell>
        </row>
        <row r="173">
          <cell r="A173" t="str">
            <v>Marcolin</v>
          </cell>
          <cell r="B173" t="str">
            <v>Marcolin</v>
          </cell>
          <cell r="C173">
            <v>1.2829999999999999</v>
          </cell>
          <cell r="D173">
            <v>0</v>
          </cell>
          <cell r="E173">
            <v>0</v>
          </cell>
          <cell r="F173">
            <v>0</v>
          </cell>
          <cell r="G173">
            <v>0</v>
          </cell>
          <cell r="H173">
            <v>0</v>
          </cell>
          <cell r="I173">
            <v>1.5031645569620222</v>
          </cell>
          <cell r="J173">
            <v>-29.116022099447527</v>
          </cell>
          <cell r="K173">
            <v>-17.221539593910329</v>
          </cell>
          <cell r="L173">
            <v>2.1281243616701104</v>
          </cell>
          <cell r="M173" t="str">
            <v>HOLD</v>
          </cell>
          <cell r="N173" t="str">
            <v>MCL.MI</v>
          </cell>
          <cell r="Q173">
            <v>0.15612802498046197</v>
          </cell>
          <cell r="R173" t="str">
            <v>MCL IM</v>
          </cell>
          <cell r="S173">
            <v>1.264</v>
          </cell>
          <cell r="T173">
            <v>1.8100000000000003</v>
          </cell>
          <cell r="W173">
            <v>0.17000000000000004</v>
          </cell>
          <cell r="X173">
            <v>45000</v>
          </cell>
          <cell r="Y173" t="str">
            <v>Ord</v>
          </cell>
          <cell r="Z173">
            <v>0</v>
          </cell>
          <cell r="AB173">
            <v>3</v>
          </cell>
          <cell r="AD173">
            <v>99</v>
          </cell>
          <cell r="AE173">
            <v>102</v>
          </cell>
          <cell r="AF173" t="str">
            <v>Not rated</v>
          </cell>
          <cell r="AH173" t="str">
            <v>I:MCL</v>
          </cell>
        </row>
        <row r="174">
          <cell r="A174" t="str">
            <v>Linificio ord.</v>
          </cell>
          <cell r="B174" t="str">
            <v>Linificio ord.</v>
          </cell>
          <cell r="C174">
            <v>1.4</v>
          </cell>
          <cell r="D174">
            <v>0</v>
          </cell>
          <cell r="E174">
            <v>0</v>
          </cell>
          <cell r="F174">
            <v>0</v>
          </cell>
          <cell r="G174">
            <v>0</v>
          </cell>
          <cell r="H174">
            <v>0</v>
          </cell>
          <cell r="I174">
            <v>16.666666666666675</v>
          </cell>
          <cell r="J174">
            <v>-24.32432432432433</v>
          </cell>
          <cell r="K174">
            <v>-2.058037484205677</v>
          </cell>
          <cell r="L174">
            <v>6.9198221367933073</v>
          </cell>
          <cell r="Q174">
            <v>-2.777777777777779</v>
          </cell>
          <cell r="R174" t="str">
            <v>LI IM</v>
          </cell>
          <cell r="S174">
            <v>1.2</v>
          </cell>
          <cell r="T174">
            <v>1.85</v>
          </cell>
          <cell r="W174">
            <v>0.46</v>
          </cell>
          <cell r="X174">
            <v>47520</v>
          </cell>
          <cell r="Y174" t="str">
            <v>Ord</v>
          </cell>
          <cell r="Z174">
            <v>0</v>
          </cell>
          <cell r="AB174">
            <v>99</v>
          </cell>
          <cell r="AD174">
            <v>99</v>
          </cell>
          <cell r="AE174">
            <v>198</v>
          </cell>
          <cell r="AF174" t="str">
            <v>Not rated</v>
          </cell>
        </row>
        <row r="175">
          <cell r="A175" t="str">
            <v>Linificio risp.</v>
          </cell>
          <cell r="B175" t="str">
            <v>Linificio risp.</v>
          </cell>
          <cell r="C175">
            <v>1.17</v>
          </cell>
          <cell r="D175">
            <v>0</v>
          </cell>
          <cell r="E175">
            <v>0</v>
          </cell>
          <cell r="F175">
            <v>0</v>
          </cell>
          <cell r="G175">
            <v>0</v>
          </cell>
          <cell r="H175">
            <v>0</v>
          </cell>
          <cell r="I175">
            <v>11.428571428571409</v>
          </cell>
          <cell r="J175">
            <v>-20.677966101694921</v>
          </cell>
          <cell r="K175">
            <v>-7.2961327223009427</v>
          </cell>
          <cell r="L175">
            <v>10.566180359422717</v>
          </cell>
          <cell r="Q175">
            <v>1.7391304347826209</v>
          </cell>
          <cell r="R175" t="str">
            <v>LIR IM</v>
          </cell>
          <cell r="S175">
            <v>1.05</v>
          </cell>
          <cell r="T175">
            <v>1.4750000000000001</v>
          </cell>
          <cell r="W175">
            <v>1</v>
          </cell>
          <cell r="X175">
            <v>25070</v>
          </cell>
          <cell r="Y175" t="str">
            <v>Risp. n.c.</v>
          </cell>
          <cell r="Z175">
            <v>0</v>
          </cell>
          <cell r="AB175">
            <v>99</v>
          </cell>
          <cell r="AD175">
            <v>99</v>
          </cell>
          <cell r="AE175">
            <v>198</v>
          </cell>
          <cell r="AF175" t="str">
            <v>Not rated</v>
          </cell>
        </row>
        <row r="176">
          <cell r="A176" t="str">
            <v>Cent. &amp; Zinelli</v>
          </cell>
          <cell r="B176" t="str">
            <v>Cent. &amp; Zinelli</v>
          </cell>
          <cell r="C176">
            <v>1.65</v>
          </cell>
          <cell r="D176">
            <v>0</v>
          </cell>
          <cell r="E176">
            <v>0</v>
          </cell>
          <cell r="F176">
            <v>0</v>
          </cell>
          <cell r="G176">
            <v>0</v>
          </cell>
          <cell r="H176">
            <v>0</v>
          </cell>
          <cell r="I176">
            <v>1.2269938650306678</v>
          </cell>
          <cell r="J176">
            <v>-15.384615384615385</v>
          </cell>
          <cell r="K176">
            <v>-17.497710285841684</v>
          </cell>
          <cell r="L176">
            <v>15.859531076502252</v>
          </cell>
          <cell r="Q176">
            <v>7.1428571428571397</v>
          </cell>
          <cell r="R176" t="str">
            <v>CZ IM</v>
          </cell>
          <cell r="S176">
            <v>1.6300000000000001</v>
          </cell>
          <cell r="T176">
            <v>1.95</v>
          </cell>
          <cell r="W176">
            <v>0.55000000000000004</v>
          </cell>
          <cell r="X176">
            <v>285000</v>
          </cell>
          <cell r="Y176" t="str">
            <v>Ord</v>
          </cell>
          <cell r="Z176">
            <v>0</v>
          </cell>
          <cell r="AB176">
            <v>99</v>
          </cell>
          <cell r="AD176">
            <v>99</v>
          </cell>
          <cell r="AE176">
            <v>198</v>
          </cell>
          <cell r="AF176" t="str">
            <v>Not rated</v>
          </cell>
        </row>
        <row r="177">
          <cell r="A177" t="str">
            <v>Trevi</v>
          </cell>
          <cell r="B177" t="str">
            <v>Trevi</v>
          </cell>
          <cell r="C177">
            <v>1.84</v>
          </cell>
          <cell r="D177">
            <v>0</v>
          </cell>
          <cell r="E177">
            <v>0</v>
          </cell>
          <cell r="F177">
            <v>64</v>
          </cell>
          <cell r="G177">
            <v>136.83199999999999</v>
          </cell>
          <cell r="H177">
            <v>0</v>
          </cell>
          <cell r="I177">
            <v>21.935056328694525</v>
          </cell>
          <cell r="J177">
            <v>-33.381607530774794</v>
          </cell>
          <cell r="K177">
            <v>3.2103521778221733</v>
          </cell>
          <cell r="L177">
            <v>-2.1374610696571565</v>
          </cell>
          <cell r="M177" t="str">
            <v>REDUCE</v>
          </cell>
          <cell r="N177" t="str">
            <v>TFI.MI</v>
          </cell>
          <cell r="P177">
            <v>64000</v>
          </cell>
          <cell r="Q177">
            <v>1.6574585635359185</v>
          </cell>
          <cell r="R177" t="str">
            <v>TFI IM</v>
          </cell>
          <cell r="S177">
            <v>1.5089999999999997</v>
          </cell>
          <cell r="T177">
            <v>2.7619999999999996</v>
          </cell>
          <cell r="U177" t="str">
            <v>Building &amp; Constructions</v>
          </cell>
          <cell r="V177" t="str">
            <v>Annamaria Logoluso</v>
          </cell>
          <cell r="W177">
            <v>0.26</v>
          </cell>
          <cell r="X177">
            <v>64000</v>
          </cell>
          <cell r="Y177" t="str">
            <v>Ord</v>
          </cell>
          <cell r="Z177">
            <v>0</v>
          </cell>
          <cell r="AA177" t="str">
            <v>G</v>
          </cell>
          <cell r="AB177">
            <v>2</v>
          </cell>
          <cell r="AC177" t="str">
            <v>P</v>
          </cell>
          <cell r="AD177">
            <v>4</v>
          </cell>
          <cell r="AE177">
            <v>6</v>
          </cell>
          <cell r="AF177" t="str">
            <v>Hold</v>
          </cell>
          <cell r="AG177">
            <v>64000</v>
          </cell>
          <cell r="AH177" t="str">
            <v>I:TFI</v>
          </cell>
        </row>
        <row r="178">
          <cell r="A178" t="str">
            <v>Indice Comit</v>
          </cell>
          <cell r="B178" t="str">
            <v>Indice Comit</v>
          </cell>
          <cell r="C178">
            <v>1387.5</v>
          </cell>
          <cell r="D178">
            <v>0</v>
          </cell>
          <cell r="E178">
            <v>0</v>
          </cell>
          <cell r="F178">
            <v>0</v>
          </cell>
          <cell r="G178">
            <v>0</v>
          </cell>
          <cell r="H178">
            <v>0</v>
          </cell>
          <cell r="I178">
            <v>18.724704150872352</v>
          </cell>
          <cell r="J178">
            <v>-31.244146461117637</v>
          </cell>
          <cell r="K178">
            <v>0</v>
          </cell>
          <cell r="L178">
            <v>0</v>
          </cell>
          <cell r="Q178">
            <v>-1.1611340646815793</v>
          </cell>
          <cell r="S178">
            <v>1168.67</v>
          </cell>
          <cell r="T178">
            <v>2018.01</v>
          </cell>
          <cell r="Y178" t="str">
            <v>Ord</v>
          </cell>
          <cell r="Z178">
            <v>0</v>
          </cell>
          <cell r="AB178">
            <v>99</v>
          </cell>
          <cell r="AD178">
            <v>99</v>
          </cell>
          <cell r="AE178">
            <v>198</v>
          </cell>
          <cell r="AF178" t="str">
            <v>Not rated</v>
          </cell>
        </row>
        <row r="179">
          <cell r="A179" t="str">
            <v>Data</v>
          </cell>
          <cell r="B179" t="str">
            <v>Data</v>
          </cell>
          <cell r="C179">
            <v>37190</v>
          </cell>
          <cell r="D179" t="str">
            <v>Max</v>
          </cell>
          <cell r="E179" t="str">
            <v>Min</v>
          </cell>
          <cell r="F179">
            <v>0</v>
          </cell>
          <cell r="G179">
            <v>0</v>
          </cell>
          <cell r="H179">
            <v>0</v>
          </cell>
          <cell r="I179">
            <v>8.0731969860070585E-2</v>
          </cell>
          <cell r="J179">
            <v>0.99117447386285473</v>
          </cell>
          <cell r="K179">
            <v>-18.64397218101228</v>
          </cell>
          <cell r="L179">
            <v>32.235320934980493</v>
          </cell>
          <cell r="Q179">
            <v>2.6889671677077231E-3</v>
          </cell>
          <cell r="S179">
            <v>37160</v>
          </cell>
          <cell r="T179">
            <v>36825.000000000007</v>
          </cell>
          <cell r="Y179" t="str">
            <v>Ord</v>
          </cell>
          <cell r="Z179">
            <v>0</v>
          </cell>
          <cell r="AB179">
            <v>99</v>
          </cell>
          <cell r="AD179">
            <v>99</v>
          </cell>
          <cell r="AE179">
            <v>198</v>
          </cell>
          <cell r="AF179" t="str">
            <v>Not rated</v>
          </cell>
        </row>
        <row r="180">
          <cell r="A180" t="str">
            <v>Data</v>
          </cell>
          <cell r="B180" t="str">
            <v>Data</v>
          </cell>
          <cell r="C180">
            <v>37190</v>
          </cell>
          <cell r="D180" t="str">
            <v>Max</v>
          </cell>
          <cell r="E180" t="str">
            <v>Min</v>
          </cell>
          <cell r="F180">
            <v>0</v>
          </cell>
          <cell r="G180">
            <v>0</v>
          </cell>
          <cell r="H180">
            <v>0</v>
          </cell>
          <cell r="I180">
            <v>8.0731969860070585E-2</v>
          </cell>
          <cell r="J180">
            <v>0.99117447386285473</v>
          </cell>
          <cell r="K180">
            <v>-18.64397218101228</v>
          </cell>
          <cell r="L180">
            <v>32.235320934980493</v>
          </cell>
          <cell r="Q180">
            <v>2.6889671677077231E-3</v>
          </cell>
          <cell r="S180">
            <v>37160</v>
          </cell>
          <cell r="T180">
            <v>36825.000000000007</v>
          </cell>
          <cell r="Y180" t="str">
            <v>Ord</v>
          </cell>
          <cell r="Z180">
            <v>0</v>
          </cell>
          <cell r="AB180">
            <v>99</v>
          </cell>
          <cell r="AD180">
            <v>99</v>
          </cell>
          <cell r="AE180">
            <v>198</v>
          </cell>
          <cell r="AF180" t="str">
            <v>Not rated</v>
          </cell>
        </row>
        <row r="181">
          <cell r="A181" t="str">
            <v>Data</v>
          </cell>
          <cell r="B181" t="str">
            <v>Data</v>
          </cell>
          <cell r="C181">
            <v>37190</v>
          </cell>
          <cell r="D181" t="str">
            <v>Max</v>
          </cell>
          <cell r="E181" t="str">
            <v>Min</v>
          </cell>
          <cell r="F181">
            <v>0</v>
          </cell>
          <cell r="G181">
            <v>0</v>
          </cell>
          <cell r="H181">
            <v>0</v>
          </cell>
          <cell r="I181">
            <v>8.0731969860070585E-2</v>
          </cell>
          <cell r="J181">
            <v>0.99117447386285473</v>
          </cell>
          <cell r="K181">
            <v>-18.64397218101228</v>
          </cell>
          <cell r="L181">
            <v>32.235320934980493</v>
          </cell>
          <cell r="Q181">
            <v>2.6889671677077231E-3</v>
          </cell>
          <cell r="S181">
            <v>37160</v>
          </cell>
          <cell r="T181">
            <v>36825.000000000007</v>
          </cell>
          <cell r="Y181" t="str">
            <v>Ord</v>
          </cell>
          <cell r="Z181">
            <v>0</v>
          </cell>
          <cell r="AB181">
            <v>99</v>
          </cell>
          <cell r="AD181">
            <v>99</v>
          </cell>
          <cell r="AE181">
            <v>198</v>
          </cell>
          <cell r="AF181" t="str">
            <v>Not rated</v>
          </cell>
        </row>
        <row r="182">
          <cell r="A182" t="str">
            <v>EPLANET</v>
          </cell>
          <cell r="B182" t="str">
            <v>EPLANET</v>
          </cell>
          <cell r="C182">
            <v>15.026999999999999</v>
          </cell>
          <cell r="D182">
            <v>0</v>
          </cell>
          <cell r="E182">
            <v>0</v>
          </cell>
          <cell r="F182">
            <v>7.5</v>
          </cell>
          <cell r="G182">
            <v>230.47499999999999</v>
          </cell>
          <cell r="H182">
            <v>0</v>
          </cell>
          <cell r="I182">
            <v>98.323874884518929</v>
          </cell>
          <cell r="J182">
            <v>-70.747518006618648</v>
          </cell>
          <cell r="K182">
            <v>79.599170733646574</v>
          </cell>
          <cell r="L182">
            <v>-39.503371545501011</v>
          </cell>
          <cell r="M182" t="str">
            <v>BUY</v>
          </cell>
          <cell r="N182" t="str">
            <v>PLA.MI</v>
          </cell>
          <cell r="P182">
            <v>7500</v>
          </cell>
          <cell r="Q182">
            <v>8.9465670992532544</v>
          </cell>
          <cell r="R182" t="str">
            <v>PLA NM</v>
          </cell>
          <cell r="S182">
            <v>7.577</v>
          </cell>
          <cell r="T182">
            <v>51.37</v>
          </cell>
          <cell r="U182" t="str">
            <v>Telecoms</v>
          </cell>
          <cell r="V182" t="str">
            <v>Alessandro Delia-Russell</v>
          </cell>
          <cell r="W182">
            <v>0.49</v>
          </cell>
          <cell r="Y182" t="str">
            <v>Ord</v>
          </cell>
          <cell r="Z182">
            <v>0</v>
          </cell>
          <cell r="AB182">
            <v>5</v>
          </cell>
          <cell r="AC182" t="str">
            <v>P</v>
          </cell>
          <cell r="AD182">
            <v>4</v>
          </cell>
          <cell r="AE182">
            <v>9</v>
          </cell>
          <cell r="AF182" t="str">
            <v>Buy</v>
          </cell>
          <cell r="AG182">
            <v>7500</v>
          </cell>
          <cell r="AH182" t="str">
            <v>I:EPL</v>
          </cell>
        </row>
        <row r="183">
          <cell r="A183" t="str">
            <v>Sadi</v>
          </cell>
          <cell r="B183" t="str">
            <v>Sadi</v>
          </cell>
          <cell r="C183">
            <v>2.7850000000000001</v>
          </cell>
          <cell r="D183">
            <v>0</v>
          </cell>
          <cell r="E183">
            <v>0</v>
          </cell>
          <cell r="F183">
            <v>0</v>
          </cell>
          <cell r="G183">
            <v>0</v>
          </cell>
          <cell r="H183">
            <v>0</v>
          </cell>
          <cell r="I183">
            <v>3.6857781087118457</v>
          </cell>
          <cell r="J183">
            <v>-2.2807017543859609</v>
          </cell>
          <cell r="K183">
            <v>-15.038926042160506</v>
          </cell>
          <cell r="L183">
            <v>28.963444706731675</v>
          </cell>
          <cell r="Q183">
            <v>0</v>
          </cell>
          <cell r="R183" t="str">
            <v>SAD IM</v>
          </cell>
          <cell r="S183">
            <v>2.6859999999999999</v>
          </cell>
          <cell r="T183">
            <v>2.85</v>
          </cell>
          <cell r="W183">
            <v>0.6</v>
          </cell>
          <cell r="Y183" t="str">
            <v>Ord</v>
          </cell>
          <cell r="Z183">
            <v>0</v>
          </cell>
          <cell r="AB183">
            <v>99</v>
          </cell>
          <cell r="AD183">
            <v>99</v>
          </cell>
          <cell r="AE183">
            <v>198</v>
          </cell>
          <cell r="AF183" t="str">
            <v>Not rated</v>
          </cell>
        </row>
        <row r="184">
          <cell r="A184" t="str">
            <v>Gewiss</v>
          </cell>
          <cell r="B184" t="str">
            <v>Gewiss</v>
          </cell>
          <cell r="C184">
            <v>3.415</v>
          </cell>
          <cell r="D184">
            <v>0</v>
          </cell>
          <cell r="E184">
            <v>0</v>
          </cell>
          <cell r="F184">
            <v>120</v>
          </cell>
          <cell r="G184">
            <v>666</v>
          </cell>
          <cell r="H184">
            <v>0</v>
          </cell>
          <cell r="I184">
            <v>-5.7150745444505713</v>
          </cell>
          <cell r="J184">
            <v>-47.144404890883763</v>
          </cell>
          <cell r="K184">
            <v>-24.439778695322921</v>
          </cell>
          <cell r="L184">
            <v>-15.900258429766126</v>
          </cell>
          <cell r="M184" t="str">
            <v>HOLD</v>
          </cell>
          <cell r="N184" t="str">
            <v>GEWI.MI</v>
          </cell>
          <cell r="P184">
            <v>120000</v>
          </cell>
          <cell r="Q184">
            <v>-8.7770626097138926E-2</v>
          </cell>
          <cell r="R184" t="str">
            <v>GEW IM</v>
          </cell>
          <cell r="S184">
            <v>3.6219999999999999</v>
          </cell>
          <cell r="T184">
            <v>6.4609999999999994</v>
          </cell>
          <cell r="U184" t="str">
            <v>Capital Goods</v>
          </cell>
          <cell r="V184" t="str">
            <v>Gian Marco Migliavacca</v>
          </cell>
          <cell r="W184">
            <v>0.25247524752475248</v>
          </cell>
          <cell r="X184">
            <v>120000</v>
          </cell>
          <cell r="Y184" t="str">
            <v>Ord</v>
          </cell>
          <cell r="Z184">
            <v>0</v>
          </cell>
          <cell r="AA184" t="str">
            <v>G</v>
          </cell>
          <cell r="AB184">
            <v>3</v>
          </cell>
          <cell r="AD184">
            <v>99</v>
          </cell>
          <cell r="AE184">
            <v>102</v>
          </cell>
          <cell r="AF184" t="str">
            <v>Not rated</v>
          </cell>
          <cell r="AG184">
            <v>120000</v>
          </cell>
          <cell r="AH184" t="str">
            <v>I:GEW</v>
          </cell>
        </row>
        <row r="185">
          <cell r="A185" t="str">
            <v>Merloni ord.</v>
          </cell>
          <cell r="B185" t="str">
            <v>Merloni ord.</v>
          </cell>
          <cell r="C185">
            <v>4.9740000000000002</v>
          </cell>
          <cell r="D185">
            <v>0</v>
          </cell>
          <cell r="E185">
            <v>0</v>
          </cell>
          <cell r="F185">
            <v>91.507999999999996</v>
          </cell>
          <cell r="G185">
            <v>443.81379999999996</v>
          </cell>
          <cell r="H185">
            <v>0</v>
          </cell>
          <cell r="I185">
            <v>34.251012145748994</v>
          </cell>
          <cell r="J185">
            <v>3.1308314327182174</v>
          </cell>
          <cell r="K185">
            <v>15.526307994876642</v>
          </cell>
          <cell r="L185">
            <v>34.374977893835855</v>
          </cell>
          <cell r="M185" t="str">
            <v>ADD</v>
          </cell>
          <cell r="N185" t="str">
            <v>MERI.MI</v>
          </cell>
          <cell r="P185">
            <v>91508</v>
          </cell>
          <cell r="Q185">
            <v>1.3034623217922592</v>
          </cell>
          <cell r="R185" t="str">
            <v>MER IM</v>
          </cell>
          <cell r="S185">
            <v>3.7050000000000001</v>
          </cell>
          <cell r="T185">
            <v>4.8230000000000004</v>
          </cell>
          <cell r="U185" t="str">
            <v>Consumer Goods</v>
          </cell>
          <cell r="V185" t="str">
            <v>Gian Marco Migliavacca</v>
          </cell>
          <cell r="W185">
            <v>0.20175438596491227</v>
          </cell>
          <cell r="X185">
            <v>91508.267999999996</v>
          </cell>
          <cell r="Y185" t="str">
            <v>Ord</v>
          </cell>
          <cell r="Z185">
            <v>0</v>
          </cell>
          <cell r="AA185" t="str">
            <v>G</v>
          </cell>
          <cell r="AB185">
            <v>4</v>
          </cell>
          <cell r="AD185">
            <v>99</v>
          </cell>
          <cell r="AE185">
            <v>103</v>
          </cell>
          <cell r="AF185" t="str">
            <v>Not rated</v>
          </cell>
          <cell r="AG185">
            <v>91508</v>
          </cell>
          <cell r="AH185" t="str">
            <v>I:MER</v>
          </cell>
        </row>
        <row r="186">
          <cell r="A186" t="str">
            <v>Merloni risp.</v>
          </cell>
          <cell r="B186" t="str">
            <v>Merloni risp.</v>
          </cell>
          <cell r="C186">
            <v>2.9290000000000003</v>
          </cell>
          <cell r="D186">
            <v>0</v>
          </cell>
          <cell r="E186">
            <v>0</v>
          </cell>
          <cell r="F186">
            <v>21.04</v>
          </cell>
          <cell r="G186">
            <v>49.759599999999999</v>
          </cell>
          <cell r="H186">
            <v>0</v>
          </cell>
          <cell r="I186">
            <v>27.292481529769663</v>
          </cell>
          <cell r="J186">
            <v>33.136363636363633</v>
          </cell>
          <cell r="K186">
            <v>-6.9585306159793312</v>
          </cell>
          <cell r="L186">
            <v>30.005532203645416</v>
          </cell>
          <cell r="M186" t="str">
            <v>BUY</v>
          </cell>
          <cell r="N186" t="str">
            <v>MERIn.MI</v>
          </cell>
          <cell r="P186">
            <v>21040</v>
          </cell>
          <cell r="Q186">
            <v>0.58379120879121782</v>
          </cell>
          <cell r="R186" t="str">
            <v>MERS IM</v>
          </cell>
          <cell r="S186">
            <v>2.3010000000000002</v>
          </cell>
          <cell r="T186">
            <v>2.2000000000000002</v>
          </cell>
          <cell r="U186" t="str">
            <v>Consumer Goods</v>
          </cell>
          <cell r="V186" t="str">
            <v>Gian Marco Migliavacca</v>
          </cell>
          <cell r="W186">
            <v>1</v>
          </cell>
          <cell r="X186">
            <v>21039.668000000001</v>
          </cell>
          <cell r="Y186" t="str">
            <v>Risp. n.c.</v>
          </cell>
          <cell r="Z186">
            <v>0</v>
          </cell>
          <cell r="AA186" t="str">
            <v>G</v>
          </cell>
          <cell r="AB186">
            <v>5</v>
          </cell>
          <cell r="AD186">
            <v>99</v>
          </cell>
          <cell r="AE186">
            <v>104</v>
          </cell>
          <cell r="AF186" t="str">
            <v>Not rated</v>
          </cell>
          <cell r="AG186">
            <v>21040</v>
          </cell>
          <cell r="AH186" t="str">
            <v>I:MERN</v>
          </cell>
        </row>
        <row r="187">
          <cell r="A187" t="str">
            <v>EX Montedison ord.</v>
          </cell>
          <cell r="B187" t="str">
            <v>EX Montedison ord.</v>
          </cell>
          <cell r="C187">
            <v>0</v>
          </cell>
          <cell r="D187">
            <v>0</v>
          </cell>
          <cell r="E187">
            <v>0</v>
          </cell>
          <cell r="F187">
            <v>2589.7619490000002</v>
          </cell>
          <cell r="G187">
            <v>0</v>
          </cell>
          <cell r="H187">
            <v>0</v>
          </cell>
          <cell r="I187" t="str">
            <v>n.a.</v>
          </cell>
          <cell r="J187">
            <v>-100</v>
          </cell>
          <cell r="K187" t="str">
            <v>n.a.</v>
          </cell>
          <cell r="L187">
            <v>-68.755853538882363</v>
          </cell>
          <cell r="M187" t="str">
            <v>REDUCE</v>
          </cell>
          <cell r="N187" t="str">
            <v>MNT.MI</v>
          </cell>
          <cell r="P187">
            <v>2589761.949</v>
          </cell>
          <cell r="Q187" t="str">
            <v/>
          </cell>
          <cell r="R187" t="str">
            <v>M IM</v>
          </cell>
          <cell r="S187" t="e">
            <v>#VALUE!</v>
          </cell>
          <cell r="T187" t="e">
            <v>#DIV/0!</v>
          </cell>
          <cell r="W187">
            <v>0.60599999999999998</v>
          </cell>
          <cell r="X187">
            <v>2589761.9527199995</v>
          </cell>
          <cell r="Y187" t="str">
            <v>Ord</v>
          </cell>
          <cell r="Z187">
            <v>0</v>
          </cell>
          <cell r="AB187">
            <v>2</v>
          </cell>
          <cell r="AD187">
            <v>99</v>
          </cell>
          <cell r="AE187">
            <v>101</v>
          </cell>
          <cell r="AF187" t="str">
            <v>Not rated</v>
          </cell>
          <cell r="AG187">
            <v>2589761.949</v>
          </cell>
        </row>
        <row r="188">
          <cell r="A188" t="str">
            <v>EX Montedison risp.</v>
          </cell>
          <cell r="B188" t="str">
            <v>EX Montedison risp.</v>
          </cell>
          <cell r="C188">
            <v>0</v>
          </cell>
          <cell r="D188">
            <v>0</v>
          </cell>
          <cell r="E188">
            <v>0</v>
          </cell>
          <cell r="F188">
            <v>382.789334</v>
          </cell>
          <cell r="G188">
            <v>0</v>
          </cell>
          <cell r="H188">
            <v>0</v>
          </cell>
          <cell r="I188" t="str">
            <v>n.a.</v>
          </cell>
          <cell r="J188">
            <v>-100</v>
          </cell>
          <cell r="K188" t="str">
            <v>n.a.</v>
          </cell>
          <cell r="L188">
            <v>0</v>
          </cell>
          <cell r="M188" t="str">
            <v>ADD</v>
          </cell>
          <cell r="N188" t="str">
            <v>MTNn.MI</v>
          </cell>
          <cell r="P188">
            <v>382789.33399999997</v>
          </cell>
          <cell r="Q188" t="str">
            <v/>
          </cell>
          <cell r="R188" t="str">
            <v>MR IM</v>
          </cell>
          <cell r="S188" t="e">
            <v>#VALUE!</v>
          </cell>
          <cell r="T188" t="e">
            <v>#DIV/0!</v>
          </cell>
          <cell r="W188">
            <v>0.95</v>
          </cell>
          <cell r="X188">
            <v>382789.35991999996</v>
          </cell>
          <cell r="Y188" t="str">
            <v>Risp. n.c.</v>
          </cell>
          <cell r="Z188">
            <v>0</v>
          </cell>
          <cell r="AB188">
            <v>4</v>
          </cell>
          <cell r="AD188">
            <v>99</v>
          </cell>
          <cell r="AE188">
            <v>103</v>
          </cell>
          <cell r="AF188" t="str">
            <v>Not rated</v>
          </cell>
          <cell r="AG188">
            <v>382789.33399999997</v>
          </cell>
        </row>
        <row r="189">
          <cell r="A189" t="str">
            <v>IMA</v>
          </cell>
          <cell r="B189" t="str">
            <v>IMA</v>
          </cell>
          <cell r="C189">
            <v>7.92</v>
          </cell>
          <cell r="D189">
            <v>0</v>
          </cell>
          <cell r="E189">
            <v>0</v>
          </cell>
          <cell r="F189">
            <v>36.1</v>
          </cell>
          <cell r="G189">
            <v>311.39859999999999</v>
          </cell>
          <cell r="H189">
            <v>0</v>
          </cell>
          <cell r="I189">
            <v>-0.86368757040931055</v>
          </cell>
          <cell r="J189">
            <v>2.857142857142847</v>
          </cell>
          <cell r="K189">
            <v>-19.588391721281663</v>
          </cell>
          <cell r="L189">
            <v>34.101289318260484</v>
          </cell>
          <cell r="M189" t="str">
            <v>ADD</v>
          </cell>
          <cell r="N189" t="str">
            <v>IMAI.MI</v>
          </cell>
          <cell r="P189">
            <v>36100</v>
          </cell>
          <cell r="Q189">
            <v>-6.309148264984632E-2</v>
          </cell>
          <cell r="R189" t="str">
            <v>IMA IM</v>
          </cell>
          <cell r="S189">
            <v>7.9889999999999999</v>
          </cell>
          <cell r="T189">
            <v>7.7000000000000011</v>
          </cell>
          <cell r="U189" t="str">
            <v>Capital Goods</v>
          </cell>
          <cell r="V189" t="str">
            <v>Gian Marco Migliavacca</v>
          </cell>
          <cell r="W189">
            <v>0.44019999999999998</v>
          </cell>
          <cell r="X189">
            <v>36100</v>
          </cell>
          <cell r="Y189" t="str">
            <v>Ord</v>
          </cell>
          <cell r="Z189">
            <v>0</v>
          </cell>
          <cell r="AA189" t="str">
            <v>G</v>
          </cell>
          <cell r="AB189">
            <v>4</v>
          </cell>
          <cell r="AD189">
            <v>99</v>
          </cell>
          <cell r="AE189">
            <v>103</v>
          </cell>
          <cell r="AF189" t="str">
            <v>Not rated</v>
          </cell>
          <cell r="AG189">
            <v>36100</v>
          </cell>
          <cell r="AH189" t="str">
            <v>I:IMA</v>
          </cell>
        </row>
        <row r="190">
          <cell r="A190" t="str">
            <v>EBISCOM</v>
          </cell>
          <cell r="B190" t="str">
            <v>EBISCOM</v>
          </cell>
          <cell r="C190">
            <v>41.03</v>
          </cell>
          <cell r="D190">
            <v>0</v>
          </cell>
          <cell r="E190">
            <v>0</v>
          </cell>
          <cell r="F190">
            <v>48.5</v>
          </cell>
          <cell r="G190">
            <v>4838.3600000000006</v>
          </cell>
          <cell r="H190">
            <v>0</v>
          </cell>
          <cell r="I190">
            <v>29.187657430730486</v>
          </cell>
          <cell r="J190">
            <v>-72.719414893617014</v>
          </cell>
          <cell r="K190">
            <v>10.462953279858134</v>
          </cell>
          <cell r="L190">
            <v>-41.475268432499377</v>
          </cell>
          <cell r="M190" t="str">
            <v>REDUCE</v>
          </cell>
          <cell r="N190" t="str">
            <v>BISC.MI</v>
          </cell>
          <cell r="P190">
            <v>48500</v>
          </cell>
          <cell r="Q190">
            <v>10.295698924731166</v>
          </cell>
          <cell r="R190" t="str">
            <v>EBI NM</v>
          </cell>
          <cell r="S190">
            <v>31.759999999999998</v>
          </cell>
          <cell r="T190">
            <v>150.39999999999998</v>
          </cell>
          <cell r="U190" t="str">
            <v>Telecoms</v>
          </cell>
          <cell r="V190" t="str">
            <v>Alessandro Delia-Russell</v>
          </cell>
          <cell r="Y190" t="str">
            <v>Ord</v>
          </cell>
          <cell r="Z190">
            <v>0</v>
          </cell>
          <cell r="AB190">
            <v>2</v>
          </cell>
          <cell r="AC190" t="str">
            <v>P</v>
          </cell>
          <cell r="AD190">
            <v>4</v>
          </cell>
          <cell r="AE190">
            <v>6</v>
          </cell>
          <cell r="AF190" t="str">
            <v>Hold</v>
          </cell>
          <cell r="AG190">
            <v>48500</v>
          </cell>
          <cell r="AH190" t="str">
            <v>I:EB</v>
          </cell>
        </row>
        <row r="191">
          <cell r="A191" t="str">
            <v xml:space="preserve">Safilo </v>
          </cell>
          <cell r="B191" t="str">
            <v xml:space="preserve">Safilo </v>
          </cell>
          <cell r="C191">
            <v>13.624000000000001</v>
          </cell>
          <cell r="D191">
            <v>0</v>
          </cell>
          <cell r="E191">
            <v>0</v>
          </cell>
          <cell r="F191">
            <v>102.5</v>
          </cell>
          <cell r="G191">
            <v>1108.9475</v>
          </cell>
          <cell r="H191">
            <v>0</v>
          </cell>
          <cell r="I191">
            <v>-0.62727935813274849</v>
          </cell>
          <cell r="J191">
            <v>46.007930554067109</v>
          </cell>
          <cell r="K191">
            <v>-19.351983509005102</v>
          </cell>
          <cell r="L191">
            <v>77.252077015184739</v>
          </cell>
          <cell r="M191" t="str">
            <v>ADD</v>
          </cell>
          <cell r="N191" t="str">
            <v>SFPI.MI</v>
          </cell>
          <cell r="P191">
            <v>102500</v>
          </cell>
          <cell r="Q191">
            <v>-5.559406626923602</v>
          </cell>
          <cell r="R191" t="str">
            <v>SFLO IM</v>
          </cell>
          <cell r="S191">
            <v>13.71</v>
          </cell>
          <cell r="T191">
            <v>9.3309999999999995</v>
          </cell>
          <cell r="U191" t="str">
            <v>Luxury Goods</v>
          </cell>
          <cell r="V191" t="str">
            <v>Chiara Rotelli</v>
          </cell>
          <cell r="W191">
            <v>0.28409090909090912</v>
          </cell>
          <cell r="X191">
            <v>102500</v>
          </cell>
          <cell r="Y191" t="str">
            <v>Ord</v>
          </cell>
          <cell r="Z191">
            <v>0</v>
          </cell>
          <cell r="AB191">
            <v>4</v>
          </cell>
          <cell r="AC191" t="str">
            <v>N</v>
          </cell>
          <cell r="AD191">
            <v>3</v>
          </cell>
          <cell r="AE191">
            <v>7</v>
          </cell>
          <cell r="AF191" t="str">
            <v>Accumulate</v>
          </cell>
          <cell r="AG191">
            <v>102500</v>
          </cell>
          <cell r="AH191" t="str">
            <v>I:SAF</v>
          </cell>
        </row>
        <row r="192">
          <cell r="A192" t="str">
            <v>Saipem ord.</v>
          </cell>
          <cell r="B192" t="str">
            <v>Saipem ord.</v>
          </cell>
          <cell r="C192">
            <v>5.3710000000000004</v>
          </cell>
          <cell r="D192">
            <v>0</v>
          </cell>
          <cell r="E192">
            <v>0</v>
          </cell>
          <cell r="F192">
            <v>438.233</v>
          </cell>
          <cell r="G192">
            <v>2813.45586</v>
          </cell>
          <cell r="H192">
            <v>0</v>
          </cell>
          <cell r="I192">
            <v>15.604821351700405</v>
          </cell>
          <cell r="J192">
            <v>-18.336627641781956</v>
          </cell>
          <cell r="K192">
            <v>-3.1198827991719469</v>
          </cell>
          <cell r="L192">
            <v>12.907518819335682</v>
          </cell>
          <cell r="M192" t="str">
            <v>HOLD</v>
          </cell>
          <cell r="N192" t="str">
            <v>SPMI.MI</v>
          </cell>
          <cell r="P192">
            <v>438233</v>
          </cell>
          <cell r="Q192">
            <v>3.5872709739633635</v>
          </cell>
          <cell r="R192" t="str">
            <v>SPM IM</v>
          </cell>
          <cell r="S192">
            <v>4.6459999999999999</v>
          </cell>
          <cell r="T192">
            <v>6.577</v>
          </cell>
          <cell r="U192" t="str">
            <v>Energy</v>
          </cell>
          <cell r="V192" t="str">
            <v>Paolo Panariello</v>
          </cell>
          <cell r="W192">
            <v>0.25</v>
          </cell>
          <cell r="X192">
            <v>438233</v>
          </cell>
          <cell r="Y192" t="str">
            <v>Ord</v>
          </cell>
          <cell r="Z192">
            <v>0</v>
          </cell>
          <cell r="AB192">
            <v>3</v>
          </cell>
          <cell r="AC192" t="str">
            <v>NG</v>
          </cell>
          <cell r="AD192">
            <v>2</v>
          </cell>
          <cell r="AE192">
            <v>5</v>
          </cell>
          <cell r="AF192" t="str">
            <v>Reduce</v>
          </cell>
          <cell r="AG192">
            <v>438233</v>
          </cell>
          <cell r="AH192" t="str">
            <v>I:SPM</v>
          </cell>
        </row>
        <row r="193">
          <cell r="A193" t="str">
            <v>Saipem risp.</v>
          </cell>
          <cell r="B193" t="str">
            <v>Saipem risp.</v>
          </cell>
          <cell r="C193">
            <v>6.35</v>
          </cell>
          <cell r="D193">
            <v>0</v>
          </cell>
          <cell r="E193">
            <v>0</v>
          </cell>
          <cell r="F193">
            <v>1.7669999999999999</v>
          </cell>
          <cell r="G193">
            <v>11.4855</v>
          </cell>
          <cell r="H193">
            <v>0</v>
          </cell>
          <cell r="I193">
            <v>-1.5503875968992276</v>
          </cell>
          <cell r="J193">
            <v>-1.0903426791277315</v>
          </cell>
          <cell r="K193">
            <v>-17.155208948599633</v>
          </cell>
          <cell r="L193">
            <v>17.246284962654222</v>
          </cell>
          <cell r="N193" t="str">
            <v>SPMIr.MI</v>
          </cell>
          <cell r="P193">
            <v>1767</v>
          </cell>
          <cell r="Q193">
            <v>0</v>
          </cell>
          <cell r="R193" t="str">
            <v>SPMR IM</v>
          </cell>
          <cell r="S193">
            <v>6.45</v>
          </cell>
          <cell r="T193">
            <v>6.42</v>
          </cell>
          <cell r="U193" t="str">
            <v>Energy</v>
          </cell>
          <cell r="V193" t="str">
            <v>Paolo Panariello</v>
          </cell>
          <cell r="W193">
            <v>1</v>
          </cell>
          <cell r="X193">
            <v>1767</v>
          </cell>
          <cell r="Y193" t="str">
            <v>Risp. c.</v>
          </cell>
          <cell r="Z193">
            <v>0</v>
          </cell>
          <cell r="AB193">
            <v>99</v>
          </cell>
          <cell r="AC193" t="str">
            <v>NG</v>
          </cell>
          <cell r="AD193">
            <v>2</v>
          </cell>
          <cell r="AE193">
            <v>101</v>
          </cell>
          <cell r="AF193" t="str">
            <v>Not rated</v>
          </cell>
          <cell r="AG193">
            <v>1767</v>
          </cell>
          <cell r="AH193" t="str">
            <v>I:SPMR</v>
          </cell>
        </row>
        <row r="194">
          <cell r="A194" t="str">
            <v>Burgo ord.</v>
          </cell>
          <cell r="B194" t="str">
            <v>Burgo ord.</v>
          </cell>
          <cell r="C194">
            <v>0</v>
          </cell>
          <cell r="D194">
            <v>0</v>
          </cell>
          <cell r="E194">
            <v>0</v>
          </cell>
          <cell r="F194">
            <v>0</v>
          </cell>
          <cell r="G194">
            <v>0</v>
          </cell>
          <cell r="H194">
            <v>0</v>
          </cell>
          <cell r="I194" t="str">
            <v>n.a.</v>
          </cell>
          <cell r="J194" t="str">
            <v>n.a.</v>
          </cell>
          <cell r="K194" t="str">
            <v>n.a.</v>
          </cell>
          <cell r="L194" t="str">
            <v>n.a.</v>
          </cell>
          <cell r="M194" t="str">
            <v>REDUCE</v>
          </cell>
          <cell r="N194" t="str">
            <v>CBUI.MI</v>
          </cell>
          <cell r="Q194" t="str">
            <v/>
          </cell>
          <cell r="R194" t="str">
            <v>BU IM</v>
          </cell>
          <cell r="S194" t="e">
            <v>#VALUE!</v>
          </cell>
          <cell r="T194" t="e">
            <v>#VALUE!</v>
          </cell>
          <cell r="W194">
            <v>0.55000000000000004</v>
          </cell>
          <cell r="X194">
            <v>126084.535</v>
          </cell>
          <cell r="Y194" t="str">
            <v>Ord</v>
          </cell>
          <cell r="Z194">
            <v>0</v>
          </cell>
          <cell r="AB194">
            <v>2</v>
          </cell>
          <cell r="AD194">
            <v>99</v>
          </cell>
          <cell r="AE194">
            <v>101</v>
          </cell>
          <cell r="AF194" t="str">
            <v>Not rated</v>
          </cell>
        </row>
        <row r="195">
          <cell r="A195" t="str">
            <v>Burgo priv.</v>
          </cell>
          <cell r="B195" t="str">
            <v>Burgo priv.</v>
          </cell>
          <cell r="C195">
            <v>0</v>
          </cell>
          <cell r="D195">
            <v>0</v>
          </cell>
          <cell r="E195">
            <v>0</v>
          </cell>
          <cell r="F195">
            <v>0</v>
          </cell>
          <cell r="G195">
            <v>0</v>
          </cell>
          <cell r="H195">
            <v>0</v>
          </cell>
          <cell r="I195" t="str">
            <v>n.a.</v>
          </cell>
          <cell r="J195" t="str">
            <v>n.a.</v>
          </cell>
          <cell r="K195" t="str">
            <v>n.a.</v>
          </cell>
          <cell r="L195" t="str">
            <v>n.a.</v>
          </cell>
          <cell r="N195" t="str">
            <v>CBUI_p.MI</v>
          </cell>
          <cell r="Q195" t="str">
            <v/>
          </cell>
          <cell r="R195" t="str">
            <v>BUR IM</v>
          </cell>
          <cell r="S195" t="e">
            <v>#VALUE!</v>
          </cell>
          <cell r="T195" t="e">
            <v>#VALUE!</v>
          </cell>
          <cell r="W195">
            <v>1</v>
          </cell>
          <cell r="X195">
            <v>1170.6199999999999</v>
          </cell>
          <cell r="Y195" t="str">
            <v>Priv</v>
          </cell>
          <cell r="Z195">
            <v>0</v>
          </cell>
          <cell r="AB195">
            <v>99</v>
          </cell>
          <cell r="AD195">
            <v>99</v>
          </cell>
          <cell r="AE195">
            <v>198</v>
          </cell>
          <cell r="AF195" t="str">
            <v>Not rated</v>
          </cell>
        </row>
        <row r="196">
          <cell r="A196" t="str">
            <v>Burgo risp.</v>
          </cell>
          <cell r="B196" t="str">
            <v>Burgo risp.</v>
          </cell>
          <cell r="C196">
            <v>0</v>
          </cell>
          <cell r="D196">
            <v>0</v>
          </cell>
          <cell r="E196">
            <v>0</v>
          </cell>
          <cell r="F196">
            <v>0</v>
          </cell>
          <cell r="G196">
            <v>0</v>
          </cell>
          <cell r="H196">
            <v>0</v>
          </cell>
          <cell r="I196" t="str">
            <v>n.a.</v>
          </cell>
          <cell r="J196" t="str">
            <v>n.a.</v>
          </cell>
          <cell r="K196" t="str">
            <v>n.a.</v>
          </cell>
          <cell r="L196" t="str">
            <v>n.a.</v>
          </cell>
          <cell r="M196" t="str">
            <v>HOLD</v>
          </cell>
          <cell r="N196" t="str">
            <v>CBUIr.MI</v>
          </cell>
          <cell r="Q196" t="str">
            <v/>
          </cell>
          <cell r="S196" t="e">
            <v>#VALUE!</v>
          </cell>
          <cell r="T196" t="e">
            <v>#VALUE!</v>
          </cell>
          <cell r="W196">
            <v>1</v>
          </cell>
          <cell r="X196">
            <v>579.90200000000004</v>
          </cell>
          <cell r="Y196" t="str">
            <v>Risp. n.c.</v>
          </cell>
          <cell r="Z196">
            <v>0</v>
          </cell>
          <cell r="AB196">
            <v>3</v>
          </cell>
          <cell r="AD196">
            <v>99</v>
          </cell>
          <cell r="AE196">
            <v>102</v>
          </cell>
          <cell r="AF196" t="str">
            <v>Not rated</v>
          </cell>
        </row>
        <row r="197">
          <cell r="A197" t="str">
            <v>Reno de Medici ord.</v>
          </cell>
          <cell r="B197" t="str">
            <v>Reno de Medici ord.</v>
          </cell>
          <cell r="C197">
            <v>1.3580000000000001</v>
          </cell>
          <cell r="D197">
            <v>0</v>
          </cell>
          <cell r="E197">
            <v>0</v>
          </cell>
          <cell r="F197">
            <v>135.11122</v>
          </cell>
          <cell r="G197">
            <v>238.87663696000001</v>
          </cell>
          <cell r="H197">
            <v>0</v>
          </cell>
          <cell r="I197">
            <v>25.276752767527675</v>
          </cell>
          <cell r="J197">
            <v>-38.365336967965412</v>
          </cell>
          <cell r="K197">
            <v>6.5520486166553233</v>
          </cell>
          <cell r="L197">
            <v>-7.1211905068477748</v>
          </cell>
          <cell r="M197" t="str">
            <v>ADD</v>
          </cell>
          <cell r="N197" t="str">
            <v>RDM.MI</v>
          </cell>
          <cell r="P197">
            <v>135111.22</v>
          </cell>
          <cell r="Q197">
            <v>2.9567854435178287</v>
          </cell>
          <cell r="R197" t="str">
            <v>RM IM</v>
          </cell>
          <cell r="S197">
            <v>1.0840000000000001</v>
          </cell>
          <cell r="T197">
            <v>2.2033056289999999</v>
          </cell>
          <cell r="U197" t="str">
            <v>Basic Industries &amp; Chemicals</v>
          </cell>
          <cell r="V197" t="str">
            <v>Paolo Panariello</v>
          </cell>
          <cell r="W197">
            <v>0.4</v>
          </cell>
          <cell r="X197">
            <v>126078</v>
          </cell>
          <cell r="Y197" t="str">
            <v>Ord</v>
          </cell>
          <cell r="Z197">
            <v>0</v>
          </cell>
          <cell r="AB197">
            <v>4</v>
          </cell>
          <cell r="AC197" t="str">
            <v>N</v>
          </cell>
          <cell r="AD197">
            <v>3</v>
          </cell>
          <cell r="AE197">
            <v>7</v>
          </cell>
          <cell r="AF197" t="str">
            <v>Accumulate</v>
          </cell>
          <cell r="AG197">
            <v>135111.22</v>
          </cell>
          <cell r="AH197" t="str">
            <v>I:RM</v>
          </cell>
        </row>
        <row r="198">
          <cell r="A198" t="str">
            <v>Reno de Medici risp.c.</v>
          </cell>
          <cell r="B198" t="str">
            <v>Reno de Medici risp.c.</v>
          </cell>
          <cell r="C198">
            <v>1.4379999999999999</v>
          </cell>
          <cell r="D198">
            <v>0</v>
          </cell>
          <cell r="E198">
            <v>0</v>
          </cell>
          <cell r="F198">
            <v>3.4532940000000001</v>
          </cell>
          <cell r="G198">
            <v>6.5439921300000004</v>
          </cell>
          <cell r="H198">
            <v>0</v>
          </cell>
          <cell r="I198">
            <v>2.7142857142857135</v>
          </cell>
          <cell r="J198">
            <v>-33.202693037017148</v>
          </cell>
          <cell r="K198">
            <v>-16.01041843658664</v>
          </cell>
          <cell r="L198">
            <v>-1.9585465758995113</v>
          </cell>
          <cell r="N198" t="str">
            <v>RDMr.MI</v>
          </cell>
          <cell r="P198">
            <v>3453.2939999999999</v>
          </cell>
          <cell r="Q198">
            <v>0</v>
          </cell>
          <cell r="R198" t="str">
            <v>RMRCV IM</v>
          </cell>
          <cell r="S198">
            <v>1.4</v>
          </cell>
          <cell r="T198">
            <v>2.1527814000000003</v>
          </cell>
          <cell r="U198" t="str">
            <v>Basic Industries &amp; Chemicals</v>
          </cell>
          <cell r="V198" t="str">
            <v>Paolo Panariello</v>
          </cell>
          <cell r="W198">
            <v>1</v>
          </cell>
          <cell r="X198">
            <v>619</v>
          </cell>
          <cell r="Y198" t="str">
            <v>Risp. c.</v>
          </cell>
          <cell r="Z198">
            <v>0</v>
          </cell>
          <cell r="AB198">
            <v>99</v>
          </cell>
          <cell r="AC198" t="str">
            <v>N</v>
          </cell>
          <cell r="AD198">
            <v>3</v>
          </cell>
          <cell r="AE198">
            <v>102</v>
          </cell>
          <cell r="AF198" t="str">
            <v>Not rated</v>
          </cell>
          <cell r="AG198">
            <v>3453.2939999999999</v>
          </cell>
        </row>
        <row r="199">
          <cell r="A199" t="str">
            <v>Reno de Medici risp.</v>
          </cell>
          <cell r="B199" t="str">
            <v>Reno de Medici risp.</v>
          </cell>
          <cell r="C199">
            <v>0</v>
          </cell>
          <cell r="D199">
            <v>0</v>
          </cell>
          <cell r="E199">
            <v>0</v>
          </cell>
          <cell r="F199">
            <v>0</v>
          </cell>
          <cell r="G199">
            <v>0</v>
          </cell>
          <cell r="H199">
            <v>0</v>
          </cell>
          <cell r="I199" t="str">
            <v>n.a.</v>
          </cell>
          <cell r="J199" t="e">
            <v>#VALUE!</v>
          </cell>
          <cell r="K199" t="str">
            <v>n.a.</v>
          </cell>
          <cell r="L199" t="e">
            <v>#VALUE!</v>
          </cell>
          <cell r="M199" t="str">
            <v>ADD</v>
          </cell>
          <cell r="N199" t="str">
            <v>RDMn.MI</v>
          </cell>
          <cell r="P199">
            <v>0</v>
          </cell>
          <cell r="Q199" t="str">
            <v/>
          </cell>
          <cell r="R199" t="str">
            <v>RMR IM</v>
          </cell>
          <cell r="S199" t="e">
            <v>#VALUE!</v>
          </cell>
          <cell r="T199" t="e">
            <v>#VALUE!</v>
          </cell>
          <cell r="U199" t="str">
            <v>Basic Industries &amp; Chemicals</v>
          </cell>
          <cell r="V199" t="str">
            <v>Paolo Panariello</v>
          </cell>
          <cell r="W199">
            <v>1</v>
          </cell>
          <cell r="X199">
            <v>11828</v>
          </cell>
          <cell r="Y199" t="str">
            <v>Risp. n.c.</v>
          </cell>
          <cell r="Z199">
            <v>0</v>
          </cell>
          <cell r="AB199">
            <v>4</v>
          </cell>
          <cell r="AC199" t="str">
            <v>N</v>
          </cell>
          <cell r="AD199">
            <v>3</v>
          </cell>
          <cell r="AE199">
            <v>7</v>
          </cell>
          <cell r="AF199" t="str">
            <v>Accumulate</v>
          </cell>
          <cell r="AG199">
            <v>0</v>
          </cell>
          <cell r="AH199" t="str">
            <v>I:RMRC</v>
          </cell>
        </row>
        <row r="200">
          <cell r="A200" t="str">
            <v>Sisa</v>
          </cell>
          <cell r="B200" t="str">
            <v>Sisa</v>
          </cell>
          <cell r="C200">
            <v>0.57999999999999996</v>
          </cell>
          <cell r="D200">
            <v>0</v>
          </cell>
          <cell r="E200">
            <v>0</v>
          </cell>
          <cell r="F200">
            <v>0</v>
          </cell>
          <cell r="G200">
            <v>0</v>
          </cell>
          <cell r="H200">
            <v>0</v>
          </cell>
          <cell r="I200">
            <v>3.5714285714285587</v>
          </cell>
          <cell r="J200">
            <v>-17.730496453900713</v>
          </cell>
          <cell r="K200">
            <v>-15.153275579443793</v>
          </cell>
          <cell r="L200">
            <v>13.513650007216924</v>
          </cell>
          <cell r="Q200">
            <v>-3.3333333333333326</v>
          </cell>
          <cell r="S200">
            <v>0.56000000000000005</v>
          </cell>
          <cell r="T200">
            <v>0.70499999999999996</v>
          </cell>
          <cell r="W200">
            <v>0.3</v>
          </cell>
          <cell r="Y200" t="str">
            <v>Ord</v>
          </cell>
          <cell r="Z200">
            <v>0</v>
          </cell>
          <cell r="AB200">
            <v>99</v>
          </cell>
          <cell r="AD200">
            <v>99</v>
          </cell>
          <cell r="AE200">
            <v>198</v>
          </cell>
          <cell r="AF200" t="str">
            <v>Not rated</v>
          </cell>
        </row>
        <row r="201">
          <cell r="A201" t="str">
            <v>Cremonini</v>
          </cell>
          <cell r="B201" t="str">
            <v>Cremonini</v>
          </cell>
          <cell r="C201">
            <v>1.395</v>
          </cell>
          <cell r="D201">
            <v>0</v>
          </cell>
          <cell r="E201">
            <v>0</v>
          </cell>
          <cell r="F201">
            <v>140.62</v>
          </cell>
          <cell r="G201">
            <v>210.78938000000002</v>
          </cell>
          <cell r="H201">
            <v>0</v>
          </cell>
          <cell r="I201">
            <v>1.8248175182481674</v>
          </cell>
          <cell r="J201">
            <v>-42.355371900826441</v>
          </cell>
          <cell r="K201">
            <v>-16.899886632624185</v>
          </cell>
          <cell r="L201">
            <v>-11.111225439708804</v>
          </cell>
          <cell r="M201" t="str">
            <v>ADD</v>
          </cell>
          <cell r="N201" t="str">
            <v>CRM.MI</v>
          </cell>
          <cell r="P201">
            <v>140620</v>
          </cell>
          <cell r="Q201">
            <v>0.94066570188131582</v>
          </cell>
          <cell r="R201" t="str">
            <v>CRM IM</v>
          </cell>
          <cell r="S201">
            <v>1.37</v>
          </cell>
          <cell r="T201">
            <v>2.4199999999999995</v>
          </cell>
          <cell r="U201" t="str">
            <v>Retail</v>
          </cell>
          <cell r="V201" t="str">
            <v>Chiara Rotelli</v>
          </cell>
          <cell r="W201">
            <v>0.48</v>
          </cell>
          <cell r="X201">
            <v>140620</v>
          </cell>
          <cell r="Y201" t="str">
            <v>Ord</v>
          </cell>
          <cell r="Z201">
            <v>0</v>
          </cell>
          <cell r="AA201" t="str">
            <v>G</v>
          </cell>
          <cell r="AB201">
            <v>4</v>
          </cell>
          <cell r="AC201" t="str">
            <v>P</v>
          </cell>
          <cell r="AD201">
            <v>4</v>
          </cell>
          <cell r="AE201">
            <v>8</v>
          </cell>
          <cell r="AF201" t="str">
            <v>Buy</v>
          </cell>
          <cell r="AG201">
            <v>140620</v>
          </cell>
          <cell r="AH201" t="str">
            <v>I:CRM</v>
          </cell>
        </row>
        <row r="202">
          <cell r="A202" t="str">
            <v>Brembo</v>
          </cell>
          <cell r="B202" t="str">
            <v>Brembo</v>
          </cell>
          <cell r="C202">
            <v>6.9930000000000003</v>
          </cell>
          <cell r="D202">
            <v>0</v>
          </cell>
          <cell r="E202">
            <v>0</v>
          </cell>
          <cell r="F202">
            <v>55.703125</v>
          </cell>
          <cell r="G202">
            <v>554.80312500000002</v>
          </cell>
          <cell r="H202">
            <v>0</v>
          </cell>
          <cell r="I202">
            <v>0.3587830080367338</v>
          </cell>
          <cell r="J202">
            <v>-31.407552721922507</v>
          </cell>
          <cell r="K202">
            <v>-18.365921142835617</v>
          </cell>
          <cell r="L202">
            <v>-0.16340626080486942</v>
          </cell>
          <cell r="M202" t="str">
            <v>ADD</v>
          </cell>
          <cell r="N202" t="str">
            <v>BRBI.MI</v>
          </cell>
          <cell r="P202">
            <v>55703.125</v>
          </cell>
          <cell r="Q202">
            <v>-0.10000000000000009</v>
          </cell>
          <cell r="R202" t="str">
            <v>BRE IM</v>
          </cell>
          <cell r="S202">
            <v>6.9680000000000009</v>
          </cell>
          <cell r="T202">
            <v>10.195</v>
          </cell>
          <cell r="U202" t="str">
            <v>Automobiles</v>
          </cell>
          <cell r="V202" t="str">
            <v>Gian Marco Migliavacca</v>
          </cell>
          <cell r="W202">
            <v>0.49</v>
          </cell>
          <cell r="X202">
            <v>44562.5</v>
          </cell>
          <cell r="Y202" t="str">
            <v>Ord</v>
          </cell>
          <cell r="Z202">
            <v>0</v>
          </cell>
          <cell r="AA202" t="str">
            <v>G</v>
          </cell>
          <cell r="AB202">
            <v>4</v>
          </cell>
          <cell r="AC202" t="str">
            <v>N</v>
          </cell>
          <cell r="AD202">
            <v>3</v>
          </cell>
          <cell r="AE202">
            <v>7</v>
          </cell>
          <cell r="AF202" t="str">
            <v>Accumulate</v>
          </cell>
          <cell r="AG202">
            <v>55703.125</v>
          </cell>
          <cell r="AH202" t="str">
            <v>I:BRE</v>
          </cell>
        </row>
        <row r="203">
          <cell r="A203" t="str">
            <v>Stayer</v>
          </cell>
          <cell r="B203" t="str">
            <v>Stayer</v>
          </cell>
          <cell r="C203">
            <v>0.47</v>
          </cell>
          <cell r="D203">
            <v>0</v>
          </cell>
          <cell r="E203">
            <v>0</v>
          </cell>
          <cell r="F203">
            <v>0</v>
          </cell>
          <cell r="G203">
            <v>0</v>
          </cell>
          <cell r="H203">
            <v>0</v>
          </cell>
          <cell r="I203">
            <v>-6.1876247504990101</v>
          </cell>
          <cell r="J203">
            <v>-41.250000000000007</v>
          </cell>
          <cell r="K203">
            <v>-24.91232890137136</v>
          </cell>
          <cell r="L203">
            <v>-10.00585353888237</v>
          </cell>
          <cell r="M203" t="str">
            <v>HOLD</v>
          </cell>
          <cell r="N203" t="str">
            <v>STAY.MI</v>
          </cell>
          <cell r="Q203">
            <v>0</v>
          </cell>
          <cell r="R203" t="str">
            <v>STY IM</v>
          </cell>
          <cell r="S203">
            <v>0.501</v>
          </cell>
          <cell r="T203">
            <v>0.8</v>
          </cell>
          <cell r="W203">
            <v>0.6</v>
          </cell>
          <cell r="X203">
            <v>21500</v>
          </cell>
          <cell r="Y203" t="str">
            <v>Ord</v>
          </cell>
          <cell r="Z203">
            <v>0</v>
          </cell>
          <cell r="AB203">
            <v>3</v>
          </cell>
          <cell r="AD203">
            <v>99</v>
          </cell>
          <cell r="AE203">
            <v>102</v>
          </cell>
          <cell r="AF203" t="str">
            <v>Not rated</v>
          </cell>
          <cell r="AH203" t="str">
            <v>I:STAY</v>
          </cell>
        </row>
        <row r="204">
          <cell r="A204" t="str">
            <v>Caffaro ord.</v>
          </cell>
          <cell r="B204" t="str">
            <v>Caffaro ord.</v>
          </cell>
          <cell r="C204">
            <v>0</v>
          </cell>
          <cell r="D204">
            <v>0</v>
          </cell>
          <cell r="E204">
            <v>0</v>
          </cell>
          <cell r="F204">
            <v>0</v>
          </cell>
          <cell r="G204">
            <v>0</v>
          </cell>
          <cell r="H204">
            <v>0</v>
          </cell>
          <cell r="I204" t="str">
            <v>n.a.</v>
          </cell>
          <cell r="J204" t="str">
            <v>n.a.</v>
          </cell>
          <cell r="K204" t="str">
            <v>n.a.</v>
          </cell>
          <cell r="L204" t="str">
            <v>n.a.</v>
          </cell>
          <cell r="M204" t="str">
            <v>HOLD</v>
          </cell>
          <cell r="N204" t="str">
            <v>CFFI.MI</v>
          </cell>
          <cell r="Q204" t="str">
            <v/>
          </cell>
          <cell r="R204" t="str">
            <v>CF IM</v>
          </cell>
          <cell r="S204" t="e">
            <v>#VALUE!</v>
          </cell>
          <cell r="T204" t="e">
            <v>#VALUE!</v>
          </cell>
          <cell r="W204">
            <v>0.45</v>
          </cell>
          <cell r="X204">
            <v>244035.46</v>
          </cell>
          <cell r="Y204" t="str">
            <v>Ord</v>
          </cell>
          <cell r="Z204">
            <v>0</v>
          </cell>
          <cell r="AB204">
            <v>3</v>
          </cell>
          <cell r="AD204">
            <v>99</v>
          </cell>
          <cell r="AE204">
            <v>102</v>
          </cell>
          <cell r="AF204" t="str">
            <v>Not rated</v>
          </cell>
        </row>
        <row r="205">
          <cell r="A205" t="str">
            <v>Caffaro risp.c.</v>
          </cell>
          <cell r="B205" t="str">
            <v>Caffaro risp.c.</v>
          </cell>
          <cell r="C205">
            <v>0</v>
          </cell>
          <cell r="D205">
            <v>0</v>
          </cell>
          <cell r="E205">
            <v>0</v>
          </cell>
          <cell r="F205">
            <v>0</v>
          </cell>
          <cell r="G205">
            <v>0</v>
          </cell>
          <cell r="H205">
            <v>0</v>
          </cell>
          <cell r="I205" t="str">
            <v>n.a.</v>
          </cell>
          <cell r="J205" t="str">
            <v>n.a.</v>
          </cell>
          <cell r="K205" t="str">
            <v>n.a.</v>
          </cell>
          <cell r="L205" t="str">
            <v>n.a.</v>
          </cell>
          <cell r="M205" t="str">
            <v>REDUCE</v>
          </cell>
          <cell r="N205" t="str">
            <v>CFFIr.MI</v>
          </cell>
          <cell r="Q205" t="str">
            <v/>
          </cell>
          <cell r="R205" t="str">
            <v>CFR IM</v>
          </cell>
          <cell r="S205" t="e">
            <v>#VALUE!</v>
          </cell>
          <cell r="T205" t="e">
            <v>#VALUE!</v>
          </cell>
          <cell r="W205">
            <v>1</v>
          </cell>
          <cell r="X205">
            <v>53466.930999999997</v>
          </cell>
          <cell r="Y205" t="str">
            <v>Risp. n.c.</v>
          </cell>
          <cell r="Z205">
            <v>0</v>
          </cell>
          <cell r="AB205">
            <v>2</v>
          </cell>
          <cell r="AD205">
            <v>99</v>
          </cell>
          <cell r="AE205">
            <v>101</v>
          </cell>
          <cell r="AF205" t="str">
            <v>Not rated</v>
          </cell>
        </row>
        <row r="206">
          <cell r="A206" t="str">
            <v>Cembre</v>
          </cell>
          <cell r="B206" t="str">
            <v>Cembre</v>
          </cell>
          <cell r="C206">
            <v>2.2999999999999998</v>
          </cell>
          <cell r="D206">
            <v>0</v>
          </cell>
          <cell r="E206">
            <v>0</v>
          </cell>
          <cell r="F206">
            <v>0</v>
          </cell>
          <cell r="G206">
            <v>0</v>
          </cell>
          <cell r="H206">
            <v>0</v>
          </cell>
          <cell r="I206">
            <v>-1.2875536480686844</v>
          </cell>
          <cell r="J206">
            <v>-9.4488188976377998</v>
          </cell>
          <cell r="K206">
            <v>-20.012257798941036</v>
          </cell>
          <cell r="L206">
            <v>21.795327563479837</v>
          </cell>
          <cell r="Q206">
            <v>0</v>
          </cell>
          <cell r="S206">
            <v>2.33</v>
          </cell>
          <cell r="T206">
            <v>2.54</v>
          </cell>
          <cell r="W206">
            <v>0.25</v>
          </cell>
          <cell r="Y206" t="str">
            <v>Ord</v>
          </cell>
          <cell r="Z206">
            <v>0</v>
          </cell>
          <cell r="AB206">
            <v>99</v>
          </cell>
          <cell r="AD206">
            <v>99</v>
          </cell>
          <cell r="AE206">
            <v>198</v>
          </cell>
          <cell r="AF206" t="str">
            <v>Not rated</v>
          </cell>
        </row>
        <row r="207">
          <cell r="A207" t="str">
            <v>Snia ord.</v>
          </cell>
          <cell r="B207" t="str">
            <v>Snia ord.</v>
          </cell>
          <cell r="C207">
            <v>1.2570000000000001</v>
          </cell>
          <cell r="D207">
            <v>0</v>
          </cell>
          <cell r="E207">
            <v>0</v>
          </cell>
          <cell r="F207">
            <v>492.84394900000001</v>
          </cell>
          <cell r="G207">
            <v>1064.050085891</v>
          </cell>
          <cell r="H207">
            <v>0</v>
          </cell>
          <cell r="I207">
            <v>15.004574565416306</v>
          </cell>
          <cell r="J207">
            <v>-47.427854454203256</v>
          </cell>
          <cell r="K207">
            <v>-3.7201295854560463</v>
          </cell>
          <cell r="L207">
            <v>-16.183707993085619</v>
          </cell>
          <cell r="M207" t="str">
            <v>ADD</v>
          </cell>
          <cell r="N207" t="str">
            <v>SIAI.MI</v>
          </cell>
          <cell r="P207">
            <v>492843.94900000002</v>
          </cell>
          <cell r="Q207">
            <v>2.4449877750611249</v>
          </cell>
          <cell r="R207" t="str">
            <v>SN IM</v>
          </cell>
          <cell r="S207">
            <v>1.093</v>
          </cell>
          <cell r="T207">
            <v>2.391</v>
          </cell>
          <cell r="U207" t="str">
            <v>Pharmaceuticals &amp; Health Care</v>
          </cell>
          <cell r="V207" t="str">
            <v>Chiara Rotelli</v>
          </cell>
          <cell r="W207">
            <v>0.3</v>
          </cell>
          <cell r="X207">
            <v>947250.11600000004</v>
          </cell>
          <cell r="Y207" t="str">
            <v>Ord</v>
          </cell>
          <cell r="Z207">
            <v>1</v>
          </cell>
          <cell r="AB207">
            <v>4</v>
          </cell>
          <cell r="AC207" t="str">
            <v>N</v>
          </cell>
          <cell r="AD207">
            <v>3</v>
          </cell>
          <cell r="AE207">
            <v>7</v>
          </cell>
          <cell r="AF207" t="str">
            <v>Accumulate</v>
          </cell>
          <cell r="AG207">
            <v>492843.94900000002</v>
          </cell>
          <cell r="AH207" t="str">
            <v>I:SN</v>
          </cell>
        </row>
        <row r="208">
          <cell r="A208" t="str">
            <v>Snia risp.c.</v>
          </cell>
          <cell r="B208" t="str">
            <v>Snia risp.c.</v>
          </cell>
          <cell r="C208">
            <v>1.29</v>
          </cell>
          <cell r="D208">
            <v>0</v>
          </cell>
          <cell r="E208">
            <v>0</v>
          </cell>
          <cell r="F208">
            <v>12.665991</v>
          </cell>
          <cell r="G208">
            <v>28.308489885</v>
          </cell>
          <cell r="H208">
            <v>0</v>
          </cell>
          <cell r="I208">
            <v>4.0322580645161255</v>
          </cell>
          <cell r="J208">
            <v>-46.249999999999993</v>
          </cell>
          <cell r="K208">
            <v>-14.692446086356227</v>
          </cell>
          <cell r="L208">
            <v>-15.005853538882356</v>
          </cell>
          <cell r="N208" t="str">
            <v>SIAIr.MI</v>
          </cell>
          <cell r="P208">
            <v>12665.991</v>
          </cell>
          <cell r="Q208">
            <v>-1.5267175572519109</v>
          </cell>
          <cell r="R208" t="str">
            <v>SNR IM</v>
          </cell>
          <cell r="S208">
            <v>1.24</v>
          </cell>
          <cell r="T208">
            <v>2.3999999999999995</v>
          </cell>
          <cell r="U208" t="str">
            <v>Pharmaceuticals &amp; Health Care</v>
          </cell>
          <cell r="V208" t="str">
            <v>Chiara Rotelli</v>
          </cell>
          <cell r="W208">
            <v>1</v>
          </cell>
          <cell r="X208">
            <v>24884.422999999999</v>
          </cell>
          <cell r="Y208" t="str">
            <v>Risp. c.</v>
          </cell>
          <cell r="Z208">
            <v>0</v>
          </cell>
          <cell r="AB208">
            <v>99</v>
          </cell>
          <cell r="AC208" t="str">
            <v>N</v>
          </cell>
          <cell r="AD208">
            <v>3</v>
          </cell>
          <cell r="AE208">
            <v>102</v>
          </cell>
          <cell r="AF208" t="str">
            <v>Not rated</v>
          </cell>
          <cell r="AG208">
            <v>12665.991</v>
          </cell>
          <cell r="AH208" t="str">
            <v>I:SNR</v>
          </cell>
        </row>
        <row r="209">
          <cell r="A209" t="str">
            <v>Snia risp.</v>
          </cell>
          <cell r="B209" t="str">
            <v>Snia risp.</v>
          </cell>
          <cell r="C209">
            <v>1.18</v>
          </cell>
          <cell r="D209">
            <v>0</v>
          </cell>
          <cell r="E209">
            <v>0</v>
          </cell>
          <cell r="F209">
            <v>15.181816000000001</v>
          </cell>
          <cell r="G209">
            <v>28.086359600000005</v>
          </cell>
          <cell r="H209">
            <v>0</v>
          </cell>
          <cell r="I209">
            <v>-3.2786885245901676</v>
          </cell>
          <cell r="J209">
            <v>-34.806629834254146</v>
          </cell>
          <cell r="K209">
            <v>-18.283263090006471</v>
          </cell>
          <cell r="L209">
            <v>12.62122461994911</v>
          </cell>
          <cell r="M209" t="str">
            <v>HOLD</v>
          </cell>
          <cell r="N209" t="str">
            <v>SIAIn.MI</v>
          </cell>
          <cell r="P209">
            <v>15181.816000000001</v>
          </cell>
          <cell r="Q209">
            <v>-0.16920473773265332</v>
          </cell>
          <cell r="R209" t="str">
            <v>SNRNC IM</v>
          </cell>
          <cell r="S209">
            <v>1.22</v>
          </cell>
          <cell r="T209">
            <v>1.8099999999999998</v>
          </cell>
          <cell r="U209" t="str">
            <v>Pharmaceuticals &amp; Health Care</v>
          </cell>
          <cell r="V209" t="str">
            <v>Chiara Rotelli</v>
          </cell>
          <cell r="W209">
            <v>1</v>
          </cell>
          <cell r="X209">
            <v>28195.812000000002</v>
          </cell>
          <cell r="Y209" t="str">
            <v>Risp. n.c.</v>
          </cell>
          <cell r="Z209">
            <v>0</v>
          </cell>
          <cell r="AB209">
            <v>3</v>
          </cell>
          <cell r="AC209" t="str">
            <v>N</v>
          </cell>
          <cell r="AD209">
            <v>3</v>
          </cell>
          <cell r="AE209">
            <v>6</v>
          </cell>
          <cell r="AF209" t="str">
            <v>Hold</v>
          </cell>
          <cell r="AG209">
            <v>15181.816000000001</v>
          </cell>
          <cell r="AH209" t="str">
            <v>I:SNRN</v>
          </cell>
        </row>
        <row r="210">
          <cell r="A210" t="str">
            <v>Crespi</v>
          </cell>
          <cell r="B210" t="str">
            <v>Crespi</v>
          </cell>
          <cell r="C210">
            <v>1.069</v>
          </cell>
          <cell r="D210">
            <v>0</v>
          </cell>
          <cell r="E210">
            <v>0</v>
          </cell>
          <cell r="F210">
            <v>60</v>
          </cell>
          <cell r="G210">
            <v>78</v>
          </cell>
          <cell r="H210">
            <v>0</v>
          </cell>
          <cell r="I210">
            <v>5.1130776794493737</v>
          </cell>
          <cell r="J210">
            <v>-17.76923076923077</v>
          </cell>
          <cell r="K210">
            <v>-13.611626471422978</v>
          </cell>
          <cell r="L210">
            <v>13.474915691886867</v>
          </cell>
          <cell r="M210" t="str">
            <v>REDUCE</v>
          </cell>
          <cell r="N210" t="str">
            <v>CRE.MI</v>
          </cell>
          <cell r="P210">
            <v>60000</v>
          </cell>
          <cell r="Q210">
            <v>-0.55813953488371704</v>
          </cell>
          <cell r="R210" t="str">
            <v>CRE IM</v>
          </cell>
          <cell r="S210">
            <v>1.0169999999999999</v>
          </cell>
          <cell r="T210">
            <v>1.3</v>
          </cell>
          <cell r="U210" t="str">
            <v>Basic Industries &amp; Chemicals</v>
          </cell>
          <cell r="V210" t="str">
            <v>Annamaria Logoluso</v>
          </cell>
          <cell r="W210">
            <v>0.25</v>
          </cell>
          <cell r="X210">
            <v>60000</v>
          </cell>
          <cell r="Y210" t="str">
            <v>Ord</v>
          </cell>
          <cell r="Z210">
            <v>0</v>
          </cell>
          <cell r="AB210">
            <v>2</v>
          </cell>
          <cell r="AC210" t="str">
            <v>N</v>
          </cell>
          <cell r="AD210">
            <v>3</v>
          </cell>
          <cell r="AE210">
            <v>5</v>
          </cell>
          <cell r="AF210" t="str">
            <v>Reduce</v>
          </cell>
          <cell r="AG210">
            <v>60000</v>
          </cell>
          <cell r="AH210" t="str">
            <v>I:CRE</v>
          </cell>
        </row>
        <row r="211">
          <cell r="A211" t="str">
            <v>Dalmine</v>
          </cell>
          <cell r="B211" t="str">
            <v>Dalmine</v>
          </cell>
          <cell r="C211">
            <v>0.20810000000000001</v>
          </cell>
          <cell r="D211">
            <v>0</v>
          </cell>
          <cell r="E211">
            <v>0</v>
          </cell>
          <cell r="F211">
            <v>1156.68</v>
          </cell>
          <cell r="G211">
            <v>399.05459999999999</v>
          </cell>
          <cell r="H211">
            <v>0</v>
          </cell>
          <cell r="I211">
            <v>18.37315130830488</v>
          </cell>
          <cell r="J211">
            <v>-41.148190045248867</v>
          </cell>
          <cell r="K211">
            <v>-0.35155284256747166</v>
          </cell>
          <cell r="L211">
            <v>-9.9040435841312302</v>
          </cell>
          <cell r="M211" t="str">
            <v>HOLD</v>
          </cell>
          <cell r="N211" t="str">
            <v>DALI.MI</v>
          </cell>
          <cell r="P211">
            <v>1156680</v>
          </cell>
          <cell r="Q211">
            <v>0.48285852245291139</v>
          </cell>
          <cell r="R211" t="str">
            <v>D IM</v>
          </cell>
          <cell r="S211">
            <v>0.17580000000000001</v>
          </cell>
          <cell r="T211">
            <v>0.35360000000000003</v>
          </cell>
          <cell r="U211" t="str">
            <v>Basic Industries &amp; Chemicals</v>
          </cell>
          <cell r="V211" t="str">
            <v>Gian Marco Migliavacca</v>
          </cell>
          <cell r="W211">
            <v>0.18</v>
          </cell>
          <cell r="X211">
            <v>1156680</v>
          </cell>
          <cell r="Y211" t="str">
            <v>Ord</v>
          </cell>
          <cell r="Z211">
            <v>0</v>
          </cell>
          <cell r="AB211">
            <v>3</v>
          </cell>
          <cell r="AC211" t="str">
            <v>N</v>
          </cell>
          <cell r="AD211">
            <v>3</v>
          </cell>
          <cell r="AE211">
            <v>6</v>
          </cell>
          <cell r="AF211" t="str">
            <v>Hold</v>
          </cell>
          <cell r="AG211">
            <v>1156680</v>
          </cell>
          <cell r="AH211" t="str">
            <v>I:D</v>
          </cell>
        </row>
        <row r="212">
          <cell r="A212" t="str">
            <v>Danieli ord.</v>
          </cell>
          <cell r="B212" t="str">
            <v>Danieli ord.</v>
          </cell>
          <cell r="C212">
            <v>3.18</v>
          </cell>
          <cell r="D212">
            <v>0</v>
          </cell>
          <cell r="E212">
            <v>0</v>
          </cell>
          <cell r="F212">
            <v>40.878999999999998</v>
          </cell>
          <cell r="G212">
            <v>180.358148</v>
          </cell>
          <cell r="H212">
            <v>0</v>
          </cell>
          <cell r="I212">
            <v>4.7775947281713416</v>
          </cell>
          <cell r="J212">
            <v>-37.129300118623952</v>
          </cell>
          <cell r="K212">
            <v>-13.947109422701011</v>
          </cell>
          <cell r="L212">
            <v>-5.885153657506315</v>
          </cell>
          <cell r="M212" t="str">
            <v>ADD</v>
          </cell>
          <cell r="N212" t="str">
            <v>DANI.MI</v>
          </cell>
          <cell r="P212">
            <v>40879</v>
          </cell>
          <cell r="Q212">
            <v>2.6800129157249053</v>
          </cell>
          <cell r="R212" t="str">
            <v>DAN IM</v>
          </cell>
          <cell r="S212">
            <v>3.0350000000000001</v>
          </cell>
          <cell r="T212">
            <v>5.0579999999999998</v>
          </cell>
          <cell r="U212" t="str">
            <v>Basic Industries &amp; Chemicals</v>
          </cell>
          <cell r="V212" t="str">
            <v>Gian Marco Migliavacca</v>
          </cell>
          <cell r="W212">
            <v>0.28999999999999998</v>
          </cell>
          <cell r="X212">
            <v>40450.75</v>
          </cell>
          <cell r="Y212" t="str">
            <v>Ord</v>
          </cell>
          <cell r="Z212">
            <v>0</v>
          </cell>
          <cell r="AB212">
            <v>4</v>
          </cell>
          <cell r="AC212" t="str">
            <v>N</v>
          </cell>
          <cell r="AD212">
            <v>3</v>
          </cell>
          <cell r="AE212">
            <v>7</v>
          </cell>
          <cell r="AF212" t="str">
            <v>Accumulate</v>
          </cell>
          <cell r="AG212">
            <v>40879</v>
          </cell>
          <cell r="AH212" t="str">
            <v>I:DAN</v>
          </cell>
        </row>
        <row r="213">
          <cell r="A213" t="str">
            <v>Danieli risp.</v>
          </cell>
          <cell r="B213" t="str">
            <v>Danieli risp.</v>
          </cell>
          <cell r="C213">
            <v>1.8029999999999999</v>
          </cell>
          <cell r="D213">
            <v>0</v>
          </cell>
          <cell r="E213">
            <v>0</v>
          </cell>
          <cell r="F213">
            <v>40.42445</v>
          </cell>
          <cell r="G213">
            <v>98.069715700000003</v>
          </cell>
          <cell r="H213">
            <v>0</v>
          </cell>
          <cell r="I213">
            <v>-1.2054794520547918</v>
          </cell>
          <cell r="J213">
            <v>-29.570312500000007</v>
          </cell>
          <cell r="K213">
            <v>-5.9830741802261329</v>
          </cell>
          <cell r="L213">
            <v>7.5589876186239451</v>
          </cell>
          <cell r="M213" t="str">
            <v>ADD</v>
          </cell>
          <cell r="N213" t="str">
            <v>DANIr.MI</v>
          </cell>
          <cell r="P213">
            <v>40424.449999999997</v>
          </cell>
          <cell r="Q213">
            <v>-1.0428100987925459</v>
          </cell>
          <cell r="R213" t="str">
            <v>DANR IM</v>
          </cell>
          <cell r="S213">
            <v>1.825</v>
          </cell>
          <cell r="T213">
            <v>2.56</v>
          </cell>
          <cell r="U213" t="str">
            <v>Basic Industries &amp; Chemicals</v>
          </cell>
          <cell r="V213" t="str">
            <v>Gian Marco Migliavacca</v>
          </cell>
          <cell r="W213">
            <v>1</v>
          </cell>
          <cell r="X213">
            <v>40450.75</v>
          </cell>
          <cell r="Y213" t="str">
            <v>Risp. n.c.</v>
          </cell>
          <cell r="Z213">
            <v>0</v>
          </cell>
          <cell r="AB213">
            <v>4</v>
          </cell>
          <cell r="AC213" t="str">
            <v>N</v>
          </cell>
          <cell r="AD213">
            <v>3</v>
          </cell>
          <cell r="AE213">
            <v>7</v>
          </cell>
          <cell r="AF213" t="str">
            <v>Accumulate</v>
          </cell>
          <cell r="AG213">
            <v>40424.449999999997</v>
          </cell>
          <cell r="AH213" t="str">
            <v>I:DANR</v>
          </cell>
        </row>
        <row r="214">
          <cell r="A214" t="str">
            <v>Esaote</v>
          </cell>
          <cell r="B214" t="str">
            <v>Esaote</v>
          </cell>
          <cell r="C214">
            <v>3.4329999999999998</v>
          </cell>
          <cell r="D214">
            <v>0</v>
          </cell>
          <cell r="E214">
            <v>0</v>
          </cell>
          <cell r="F214">
            <v>46.284999999999997</v>
          </cell>
          <cell r="G214">
            <v>154.12904999999998</v>
          </cell>
          <cell r="H214">
            <v>0</v>
          </cell>
          <cell r="I214">
            <v>3.465943339361055</v>
          </cell>
          <cell r="J214">
            <v>-14.132066033016521</v>
          </cell>
          <cell r="K214">
            <v>-15.258760811511298</v>
          </cell>
          <cell r="L214">
            <v>17.112080428101116</v>
          </cell>
          <cell r="M214" t="str">
            <v>ADD</v>
          </cell>
          <cell r="N214" t="str">
            <v>ESA.MI</v>
          </cell>
          <cell r="P214">
            <v>46285</v>
          </cell>
          <cell r="Q214">
            <v>0.64497214892993426</v>
          </cell>
          <cell r="R214" t="str">
            <v>ESA IM</v>
          </cell>
          <cell r="S214">
            <v>3.3180000000000001</v>
          </cell>
          <cell r="T214">
            <v>3.9980000000000002</v>
          </cell>
          <cell r="U214" t="str">
            <v>Pharmaceuticals &amp; Health Care</v>
          </cell>
          <cell r="V214" t="str">
            <v>Chiara Rotelli</v>
          </cell>
          <cell r="W214">
            <v>0.49</v>
          </cell>
          <cell r="X214">
            <v>45925</v>
          </cell>
          <cell r="Y214" t="str">
            <v>Ord</v>
          </cell>
          <cell r="Z214">
            <v>0</v>
          </cell>
          <cell r="AB214">
            <v>4</v>
          </cell>
          <cell r="AC214" t="str">
            <v>N</v>
          </cell>
          <cell r="AD214">
            <v>3</v>
          </cell>
          <cell r="AE214">
            <v>7</v>
          </cell>
          <cell r="AF214" t="str">
            <v>Accumulate</v>
          </cell>
          <cell r="AG214">
            <v>46285</v>
          </cell>
          <cell r="AH214" t="str">
            <v>I:ESA</v>
          </cell>
        </row>
        <row r="215">
          <cell r="A215" t="str">
            <v>Falck ord.</v>
          </cell>
          <cell r="B215" t="str">
            <v>Falck ord.</v>
          </cell>
          <cell r="C215" t="str">
            <v>#N/A N/A</v>
          </cell>
          <cell r="D215">
            <v>0</v>
          </cell>
          <cell r="E215">
            <v>0</v>
          </cell>
          <cell r="F215">
            <v>115.28700000000001</v>
          </cell>
          <cell r="G215">
            <v>1489.5080400000002</v>
          </cell>
          <cell r="H215">
            <v>0</v>
          </cell>
          <cell r="I215" t="e">
            <v>#VALUE!</v>
          </cell>
          <cell r="J215" t="e">
            <v>#VALUE!</v>
          </cell>
          <cell r="K215" t="e">
            <v>#VALUE!</v>
          </cell>
          <cell r="L215" t="e">
            <v>#VALUE!</v>
          </cell>
          <cell r="M215" t="str">
            <v>REDUCE</v>
          </cell>
          <cell r="N215" t="str">
            <v>FLKI.MI</v>
          </cell>
          <cell r="P215">
            <v>115287</v>
          </cell>
          <cell r="Q215" t="e">
            <v>#VALUE!</v>
          </cell>
          <cell r="R215" t="str">
            <v>FL IM</v>
          </cell>
          <cell r="S215" t="e">
            <v>#VALUE!</v>
          </cell>
          <cell r="T215" t="e">
            <v>#VALUE!</v>
          </cell>
          <cell r="W215">
            <v>0.25</v>
          </cell>
          <cell r="X215">
            <v>114897.65300000001</v>
          </cell>
          <cell r="Y215" t="str">
            <v>Ord</v>
          </cell>
          <cell r="Z215">
            <v>0</v>
          </cell>
          <cell r="AB215">
            <v>2</v>
          </cell>
          <cell r="AD215">
            <v>99</v>
          </cell>
          <cell r="AE215">
            <v>101</v>
          </cell>
          <cell r="AF215" t="str">
            <v>Not rated</v>
          </cell>
          <cell r="AG215">
            <v>115287</v>
          </cell>
          <cell r="AH215" t="str">
            <v>I:FL</v>
          </cell>
        </row>
        <row r="216">
          <cell r="A216" t="str">
            <v>Falck risp.c.</v>
          </cell>
          <cell r="B216" t="str">
            <v>Falck risp.c.</v>
          </cell>
          <cell r="C216" t="str">
            <v>#N/A N/A</v>
          </cell>
          <cell r="D216">
            <v>0</v>
          </cell>
          <cell r="E216">
            <v>0</v>
          </cell>
          <cell r="F216">
            <v>0.159585</v>
          </cell>
          <cell r="G216">
            <v>1.7107512000000002</v>
          </cell>
          <cell r="H216">
            <v>0</v>
          </cell>
          <cell r="I216" t="e">
            <v>#VALUE!</v>
          </cell>
          <cell r="J216" t="e">
            <v>#VALUE!</v>
          </cell>
          <cell r="K216" t="e">
            <v>#VALUE!</v>
          </cell>
          <cell r="L216" t="e">
            <v>#VALUE!</v>
          </cell>
          <cell r="N216" t="str">
            <v>FLKIr.MI</v>
          </cell>
          <cell r="P216">
            <v>159.58500000000001</v>
          </cell>
          <cell r="Q216" t="e">
            <v>#VALUE!</v>
          </cell>
          <cell r="R216" t="str">
            <v>FLR IM</v>
          </cell>
          <cell r="S216" t="e">
            <v>#VALUE!</v>
          </cell>
          <cell r="T216" t="e">
            <v>#VALUE!</v>
          </cell>
          <cell r="W216">
            <v>1</v>
          </cell>
          <cell r="X216">
            <v>549.09199999999998</v>
          </cell>
          <cell r="Y216" t="str">
            <v>Risp. c.</v>
          </cell>
          <cell r="Z216">
            <v>0</v>
          </cell>
          <cell r="AB216">
            <v>99</v>
          </cell>
          <cell r="AD216">
            <v>99</v>
          </cell>
          <cell r="AE216">
            <v>198</v>
          </cell>
          <cell r="AF216" t="str">
            <v>Not rated</v>
          </cell>
          <cell r="AG216">
            <v>159.58500000000001</v>
          </cell>
        </row>
        <row r="217">
          <cell r="A217" t="str">
            <v>BasicNet</v>
          </cell>
          <cell r="B217" t="str">
            <v>BasicNet</v>
          </cell>
          <cell r="C217">
            <v>0.87780000000000002</v>
          </cell>
          <cell r="D217">
            <v>0</v>
          </cell>
          <cell r="E217">
            <v>0</v>
          </cell>
          <cell r="F217">
            <v>0</v>
          </cell>
          <cell r="G217">
            <v>0</v>
          </cell>
          <cell r="H217">
            <v>0</v>
          </cell>
          <cell r="I217">
            <v>6.0144927536231796</v>
          </cell>
          <cell r="J217">
            <v>-61.073170731707314</v>
          </cell>
          <cell r="K217">
            <v>-12.710211397249171</v>
          </cell>
          <cell r="L217">
            <v>-29.829024270589677</v>
          </cell>
          <cell r="N217" t="str">
            <v>BCNT.MI</v>
          </cell>
          <cell r="Q217">
            <v>2.0697674418604706</v>
          </cell>
          <cell r="S217">
            <v>0.82800000000000007</v>
          </cell>
          <cell r="T217">
            <v>2.2549999999999999</v>
          </cell>
          <cell r="Y217" t="str">
            <v>Ord</v>
          </cell>
          <cell r="Z217">
            <v>0</v>
          </cell>
          <cell r="AB217">
            <v>99</v>
          </cell>
          <cell r="AD217">
            <v>99</v>
          </cell>
          <cell r="AE217">
            <v>198</v>
          </cell>
          <cell r="AF217" t="str">
            <v>Not rated</v>
          </cell>
        </row>
        <row r="218">
          <cell r="A218" t="str">
            <v>Smi ord.</v>
          </cell>
          <cell r="B218" t="str">
            <v>Smi ord.</v>
          </cell>
          <cell r="C218">
            <v>0.53600000000000003</v>
          </cell>
          <cell r="D218">
            <v>0</v>
          </cell>
          <cell r="E218">
            <v>0</v>
          </cell>
          <cell r="F218">
            <v>644.66742799999997</v>
          </cell>
          <cell r="G218">
            <v>422.25716533999997</v>
          </cell>
          <cell r="H218">
            <v>0</v>
          </cell>
          <cell r="I218">
            <v>6.6454436927974481</v>
          </cell>
          <cell r="J218">
            <v>-22.520959814975416</v>
          </cell>
          <cell r="K218">
            <v>-12.079260458074904</v>
          </cell>
          <cell r="L218">
            <v>8.7231866461422207</v>
          </cell>
          <cell r="M218" t="str">
            <v>BUY</v>
          </cell>
          <cell r="N218" t="str">
            <v>SMII.MI</v>
          </cell>
          <cell r="P218">
            <v>644667.42799999996</v>
          </cell>
          <cell r="Q218">
            <v>0.18691588785046953</v>
          </cell>
          <cell r="R218" t="str">
            <v>SMET IM</v>
          </cell>
          <cell r="S218">
            <v>0.50260000000000005</v>
          </cell>
          <cell r="T218">
            <v>0.69179999999999997</v>
          </cell>
          <cell r="U218" t="str">
            <v>Basic Industries &amp; Chemicals</v>
          </cell>
          <cell r="V218" t="str">
            <v>Gian Marco Migliavacca</v>
          </cell>
          <cell r="W218">
            <v>0.15</v>
          </cell>
          <cell r="X218">
            <v>645377.9776000001</v>
          </cell>
          <cell r="Y218" t="str">
            <v>Ord</v>
          </cell>
          <cell r="Z218">
            <v>0</v>
          </cell>
          <cell r="AA218" t="str">
            <v>G</v>
          </cell>
          <cell r="AB218">
            <v>5</v>
          </cell>
          <cell r="AC218" t="str">
            <v>N</v>
          </cell>
          <cell r="AD218">
            <v>3</v>
          </cell>
          <cell r="AE218">
            <v>8</v>
          </cell>
          <cell r="AF218" t="str">
            <v>Buy</v>
          </cell>
          <cell r="AG218">
            <v>645378</v>
          </cell>
          <cell r="AH218" t="str">
            <v>I:SMI</v>
          </cell>
        </row>
        <row r="219">
          <cell r="A219" t="str">
            <v>Smi risp.</v>
          </cell>
          <cell r="B219" t="str">
            <v>Smi risp.</v>
          </cell>
          <cell r="C219">
            <v>0.6</v>
          </cell>
          <cell r="D219">
            <v>0</v>
          </cell>
          <cell r="E219">
            <v>0</v>
          </cell>
          <cell r="F219">
            <v>57.216000000000001</v>
          </cell>
          <cell r="G219">
            <v>37.070246400000002</v>
          </cell>
          <cell r="H219">
            <v>0</v>
          </cell>
          <cell r="I219">
            <v>7.1428571428571397</v>
          </cell>
          <cell r="J219">
            <v>-15.754001684919972</v>
          </cell>
          <cell r="K219">
            <v>0.49741345005969162</v>
          </cell>
          <cell r="L219">
            <v>6.7669581300554444</v>
          </cell>
          <cell r="M219" t="str">
            <v>BUY</v>
          </cell>
          <cell r="N219" t="str">
            <v>SMIIr.MI</v>
          </cell>
          <cell r="P219">
            <v>57216</v>
          </cell>
          <cell r="Q219">
            <v>1.8675721561969283</v>
          </cell>
          <cell r="R219" t="str">
            <v>SMI IM</v>
          </cell>
          <cell r="S219">
            <v>0.55999999999999994</v>
          </cell>
          <cell r="T219">
            <v>0.71220000000000006</v>
          </cell>
          <cell r="U219" t="str">
            <v>Basic Industries &amp; Chemicals</v>
          </cell>
          <cell r="V219" t="str">
            <v>Gian Marco Migliavacca</v>
          </cell>
          <cell r="W219">
            <v>1</v>
          </cell>
          <cell r="X219">
            <v>57216.332000000002</v>
          </cell>
          <cell r="Y219" t="str">
            <v>Risp. n.c.</v>
          </cell>
          <cell r="Z219">
            <v>0</v>
          </cell>
          <cell r="AA219" t="str">
            <v>G</v>
          </cell>
          <cell r="AB219">
            <v>5</v>
          </cell>
          <cell r="AC219" t="str">
            <v>N</v>
          </cell>
          <cell r="AD219">
            <v>3</v>
          </cell>
          <cell r="AE219">
            <v>8</v>
          </cell>
          <cell r="AF219" t="str">
            <v>Buy</v>
          </cell>
          <cell r="AG219">
            <v>57216</v>
          </cell>
          <cell r="AH219" t="str">
            <v>I:SMIR</v>
          </cell>
        </row>
        <row r="220">
          <cell r="A220" t="str">
            <v>Pagnossin</v>
          </cell>
          <cell r="B220" t="str">
            <v>Pagnossin</v>
          </cell>
          <cell r="C220">
            <v>3.19</v>
          </cell>
          <cell r="D220">
            <v>0</v>
          </cell>
          <cell r="E220">
            <v>0</v>
          </cell>
          <cell r="F220">
            <v>0</v>
          </cell>
          <cell r="G220">
            <v>0</v>
          </cell>
          <cell r="H220">
            <v>0</v>
          </cell>
          <cell r="I220">
            <v>5.2805280528052778</v>
          </cell>
          <cell r="J220">
            <v>2.6383526383526368</v>
          </cell>
          <cell r="K220">
            <v>-13.444176098067075</v>
          </cell>
          <cell r="L220">
            <v>33.882499099470273</v>
          </cell>
          <cell r="N220" t="str">
            <v>PAG.MI</v>
          </cell>
          <cell r="Q220">
            <v>1.3986013986013957</v>
          </cell>
          <cell r="S220">
            <v>3.0300000000000002</v>
          </cell>
          <cell r="T220">
            <v>3.1080000000000001</v>
          </cell>
          <cell r="W220">
            <v>0.23</v>
          </cell>
          <cell r="X220">
            <v>20000</v>
          </cell>
          <cell r="Y220" t="str">
            <v>Ord</v>
          </cell>
          <cell r="Z220">
            <v>0</v>
          </cell>
          <cell r="AB220">
            <v>99</v>
          </cell>
          <cell r="AD220">
            <v>99</v>
          </cell>
          <cell r="AE220">
            <v>198</v>
          </cell>
          <cell r="AF220" t="str">
            <v>Not rated</v>
          </cell>
        </row>
        <row r="221">
          <cell r="A221" t="str">
            <v>Saes Getters risp.</v>
          </cell>
          <cell r="B221" t="str">
            <v>Saes Getters risp.</v>
          </cell>
          <cell r="C221">
            <v>6.4630000000000001</v>
          </cell>
          <cell r="D221">
            <v>0</v>
          </cell>
          <cell r="E221">
            <v>0</v>
          </cell>
          <cell r="F221">
            <v>9.625</v>
          </cell>
          <cell r="G221">
            <v>97.818875000000006</v>
          </cell>
          <cell r="H221">
            <v>0</v>
          </cell>
          <cell r="I221">
            <v>19.707353213558076</v>
          </cell>
          <cell r="J221">
            <v>-38.182687709230038</v>
          </cell>
          <cell r="K221">
            <v>-2.35686187365447</v>
          </cell>
          <cell r="L221">
            <v>19.082967677778903</v>
          </cell>
          <cell r="M221" t="str">
            <v>ADD</v>
          </cell>
          <cell r="N221" t="str">
            <v>SAEIn.MI</v>
          </cell>
          <cell r="P221">
            <v>9625</v>
          </cell>
          <cell r="Q221">
            <v>3.2428115015974424</v>
          </cell>
          <cell r="R221" t="str">
            <v>SGR IM</v>
          </cell>
          <cell r="S221">
            <v>5.399</v>
          </cell>
          <cell r="T221">
            <v>10.455</v>
          </cell>
          <cell r="U221" t="str">
            <v>Capital Equipment</v>
          </cell>
          <cell r="V221" t="str">
            <v>Gian Marco Migliavacca</v>
          </cell>
          <cell r="W221">
            <v>1</v>
          </cell>
          <cell r="X221">
            <v>9625.07</v>
          </cell>
          <cell r="Y221" t="str">
            <v>Risp. n.c.</v>
          </cell>
          <cell r="Z221">
            <v>0</v>
          </cell>
          <cell r="AA221" t="str">
            <v>G</v>
          </cell>
          <cell r="AB221">
            <v>4</v>
          </cell>
          <cell r="AC221" t="str">
            <v>N</v>
          </cell>
          <cell r="AD221">
            <v>3</v>
          </cell>
          <cell r="AE221">
            <v>7</v>
          </cell>
          <cell r="AF221" t="str">
            <v>Accumulate</v>
          </cell>
          <cell r="AG221">
            <v>9625</v>
          </cell>
          <cell r="AH221" t="str">
            <v>I:SGR</v>
          </cell>
        </row>
        <row r="222">
          <cell r="A222" t="str">
            <v>Saes Getters ord.</v>
          </cell>
          <cell r="B222" t="str">
            <v>Saes Getters ord.</v>
          </cell>
          <cell r="C222">
            <v>10.987</v>
          </cell>
          <cell r="D222">
            <v>0</v>
          </cell>
          <cell r="E222">
            <v>0</v>
          </cell>
          <cell r="F222">
            <v>13.874930000000001</v>
          </cell>
          <cell r="G222">
            <v>269.06264256000003</v>
          </cell>
          <cell r="H222">
            <v>0</v>
          </cell>
          <cell r="I222">
            <v>22.064215087212546</v>
          </cell>
          <cell r="J222">
            <v>-57.265655387008941</v>
          </cell>
          <cell r="K222">
            <v>3.3395109363401936</v>
          </cell>
          <cell r="L222">
            <v>-26.021508925891304</v>
          </cell>
          <cell r="M222" t="str">
            <v>HOLD</v>
          </cell>
          <cell r="N222" t="str">
            <v>SAEI.MI</v>
          </cell>
          <cell r="P222">
            <v>13874.93</v>
          </cell>
          <cell r="Q222">
            <v>3.6216165236253817</v>
          </cell>
          <cell r="R222" t="str">
            <v>SG IM</v>
          </cell>
          <cell r="S222">
            <v>9.0009999999999994</v>
          </cell>
          <cell r="T222">
            <v>25.709999999999997</v>
          </cell>
          <cell r="U222" t="str">
            <v>Capital Equipment</v>
          </cell>
          <cell r="V222" t="str">
            <v>Gian Marco Migliavacca</v>
          </cell>
          <cell r="W222">
            <v>0.4</v>
          </cell>
          <cell r="X222">
            <v>13656.18</v>
          </cell>
          <cell r="Y222" t="str">
            <v>Ord</v>
          </cell>
          <cell r="Z222">
            <v>0</v>
          </cell>
          <cell r="AA222" t="str">
            <v>G</v>
          </cell>
          <cell r="AB222">
            <v>3</v>
          </cell>
          <cell r="AC222" t="str">
            <v>N</v>
          </cell>
          <cell r="AD222">
            <v>3</v>
          </cell>
          <cell r="AE222">
            <v>6</v>
          </cell>
          <cell r="AF222" t="str">
            <v>Hold</v>
          </cell>
          <cell r="AG222">
            <v>13874.93</v>
          </cell>
          <cell r="AH222" t="str">
            <v>I:SG</v>
          </cell>
        </row>
        <row r="223">
          <cell r="A223" t="str">
            <v>Boero</v>
          </cell>
          <cell r="B223" t="str">
            <v>Boero</v>
          </cell>
          <cell r="C223">
            <v>9</v>
          </cell>
          <cell r="D223">
            <v>0</v>
          </cell>
          <cell r="E223">
            <v>0</v>
          </cell>
          <cell r="F223">
            <v>0</v>
          </cell>
          <cell r="G223">
            <v>0</v>
          </cell>
          <cell r="H223">
            <v>0</v>
          </cell>
          <cell r="I223">
            <v>8.4337349397590309</v>
          </cell>
          <cell r="J223">
            <v>-5.2631578947368478</v>
          </cell>
          <cell r="K223">
            <v>-10.290969211113321</v>
          </cell>
          <cell r="L223">
            <v>25.980988566380788</v>
          </cell>
          <cell r="Q223">
            <v>0</v>
          </cell>
          <cell r="R223" t="str">
            <v>BOE IM</v>
          </cell>
          <cell r="S223">
            <v>8.3000000000000007</v>
          </cell>
          <cell r="T223">
            <v>9.5</v>
          </cell>
          <cell r="W223">
            <v>0.36699999999999999</v>
          </cell>
          <cell r="X223">
            <v>4340</v>
          </cell>
          <cell r="Y223" t="str">
            <v>Ord</v>
          </cell>
          <cell r="Z223">
            <v>0</v>
          </cell>
          <cell r="AB223">
            <v>99</v>
          </cell>
          <cell r="AD223">
            <v>99</v>
          </cell>
          <cell r="AE223">
            <v>198</v>
          </cell>
          <cell r="AF223" t="str">
            <v>Not rated</v>
          </cell>
        </row>
        <row r="224">
          <cell r="A224" t="str">
            <v>Saes Getters pr.</v>
          </cell>
          <cell r="B224" t="str">
            <v>Saes Getters pr.</v>
          </cell>
          <cell r="C224" t="str">
            <v>#N/A N/A</v>
          </cell>
          <cell r="D224">
            <v>0</v>
          </cell>
          <cell r="E224">
            <v>0</v>
          </cell>
          <cell r="F224">
            <v>0</v>
          </cell>
          <cell r="G224">
            <v>0</v>
          </cell>
          <cell r="H224">
            <v>0</v>
          </cell>
          <cell r="I224" t="e">
            <v>#VALUE!</v>
          </cell>
          <cell r="J224" t="e">
            <v>#VALUE!</v>
          </cell>
          <cell r="K224" t="e">
            <v>#VALUE!</v>
          </cell>
          <cell r="L224" t="e">
            <v>#VALUE!</v>
          </cell>
          <cell r="Q224" t="e">
            <v>#VALUE!</v>
          </cell>
          <cell r="R224" t="str">
            <v>SGP IM</v>
          </cell>
          <cell r="S224" t="e">
            <v>#VALUE!</v>
          </cell>
          <cell r="T224" t="e">
            <v>#VALUE!</v>
          </cell>
          <cell r="U224" t="str">
            <v>Capital Equipment</v>
          </cell>
          <cell r="V224" t="str">
            <v>None</v>
          </cell>
          <cell r="W224">
            <v>1</v>
          </cell>
          <cell r="X224">
            <v>218.75</v>
          </cell>
          <cell r="Y224" t="str">
            <v>Priv</v>
          </cell>
          <cell r="Z224">
            <v>0</v>
          </cell>
          <cell r="AB224">
            <v>99</v>
          </cell>
          <cell r="AC224" t="str">
            <v>N</v>
          </cell>
          <cell r="AD224">
            <v>3</v>
          </cell>
          <cell r="AE224">
            <v>102</v>
          </cell>
          <cell r="AF224" t="str">
            <v>Not rated</v>
          </cell>
        </row>
        <row r="225">
          <cell r="A225" t="str">
            <v>EX Montedison risp.c.</v>
          </cell>
          <cell r="B225" t="str">
            <v>EX Montedison risp.c.</v>
          </cell>
          <cell r="C225" t="str">
            <v>#N/A N/A</v>
          </cell>
          <cell r="D225">
            <v>0</v>
          </cell>
          <cell r="E225">
            <v>0</v>
          </cell>
          <cell r="F225">
            <v>0</v>
          </cell>
          <cell r="G225" t="e">
            <v>#VALUE!</v>
          </cell>
          <cell r="H225" t="e">
            <v>#VALUE!</v>
          </cell>
          <cell r="I225" t="e">
            <v>#VALUE!</v>
          </cell>
          <cell r="J225" t="e">
            <v>#VALUE!</v>
          </cell>
          <cell r="K225" t="e">
            <v>#VALUE!</v>
          </cell>
          <cell r="L225" t="e">
            <v>#VALUE!</v>
          </cell>
          <cell r="Q225" t="e">
            <v>#VALUE!</v>
          </cell>
          <cell r="S225" t="e">
            <v>#VALUE!</v>
          </cell>
          <cell r="T225" t="e">
            <v>#VALUE!</v>
          </cell>
          <cell r="W225">
            <v>1</v>
          </cell>
          <cell r="X225">
            <v>6676.8114399999995</v>
          </cell>
          <cell r="Y225" t="str">
            <v>Risp. C.</v>
          </cell>
          <cell r="Z225">
            <v>0</v>
          </cell>
          <cell r="AB225">
            <v>99</v>
          </cell>
          <cell r="AD225">
            <v>99</v>
          </cell>
          <cell r="AE225">
            <v>198</v>
          </cell>
          <cell r="AF225" t="str">
            <v>Not rated</v>
          </cell>
        </row>
        <row r="226">
          <cell r="A226" t="str">
            <v>Ittierre</v>
          </cell>
          <cell r="B226" t="str">
            <v>Ittierre</v>
          </cell>
          <cell r="C226">
            <v>2.6179999999999999</v>
          </cell>
          <cell r="D226">
            <v>0</v>
          </cell>
          <cell r="E226">
            <v>0</v>
          </cell>
          <cell r="F226">
            <v>200.13</v>
          </cell>
          <cell r="G226">
            <v>871.36602000000005</v>
          </cell>
          <cell r="H226">
            <v>0</v>
          </cell>
          <cell r="I226">
            <v>-23.917465852949725</v>
          </cell>
          <cell r="J226">
            <v>-31.573444851019349</v>
          </cell>
          <cell r="K226">
            <v>-42.642170003822073</v>
          </cell>
          <cell r="L226">
            <v>-0.32929838990171234</v>
          </cell>
          <cell r="M226" t="str">
            <v>ADD</v>
          </cell>
          <cell r="N226" t="str">
            <v>ITH.MI</v>
          </cell>
          <cell r="P226">
            <v>200130</v>
          </cell>
          <cell r="Q226">
            <v>3.8888888888888751</v>
          </cell>
          <cell r="R226" t="str">
            <v>ITH IM</v>
          </cell>
          <cell r="S226">
            <v>3.4409999999999998</v>
          </cell>
          <cell r="T226">
            <v>3.8260000000000005</v>
          </cell>
          <cell r="U226" t="str">
            <v>Luxury Goods</v>
          </cell>
          <cell r="V226" t="str">
            <v>Chiara Rotelli</v>
          </cell>
          <cell r="W226">
            <v>0.3</v>
          </cell>
          <cell r="X226">
            <v>199950</v>
          </cell>
          <cell r="Y226" t="str">
            <v>Ord</v>
          </cell>
          <cell r="Z226">
            <v>0</v>
          </cell>
          <cell r="AA226" t="str">
            <v>G</v>
          </cell>
          <cell r="AB226">
            <v>4</v>
          </cell>
          <cell r="AC226" t="str">
            <v>N</v>
          </cell>
          <cell r="AD226">
            <v>3</v>
          </cell>
          <cell r="AE226">
            <v>7</v>
          </cell>
          <cell r="AF226" t="str">
            <v>Accumulate</v>
          </cell>
          <cell r="AG226">
            <v>200130</v>
          </cell>
          <cell r="AH226" t="str">
            <v>I:ITH</v>
          </cell>
        </row>
        <row r="227">
          <cell r="A227" t="str">
            <v>Ferretti</v>
          </cell>
          <cell r="B227" t="str">
            <v>Ferretti</v>
          </cell>
          <cell r="C227">
            <v>3.028</v>
          </cell>
          <cell r="D227">
            <v>0</v>
          </cell>
          <cell r="E227">
            <v>0</v>
          </cell>
          <cell r="F227">
            <v>155</v>
          </cell>
          <cell r="G227">
            <v>677.50500000000011</v>
          </cell>
          <cell r="H227">
            <v>0</v>
          </cell>
          <cell r="I227">
            <v>18.698549588396695</v>
          </cell>
          <cell r="J227" t="str">
            <v>n.a.</v>
          </cell>
          <cell r="K227">
            <v>-2.6154562475657173E-2</v>
          </cell>
          <cell r="L227" t="str">
            <v>n.a.</v>
          </cell>
          <cell r="M227" t="str">
            <v>ADD</v>
          </cell>
          <cell r="N227" t="str">
            <v>FER.MI</v>
          </cell>
          <cell r="P227">
            <v>155000</v>
          </cell>
          <cell r="Q227">
            <v>4.0907528360261347</v>
          </cell>
          <cell r="R227" t="str">
            <v>FER IM</v>
          </cell>
          <cell r="S227">
            <v>2.5510000000000002</v>
          </cell>
          <cell r="T227" t="e">
            <v>#VALUE!</v>
          </cell>
          <cell r="U227" t="str">
            <v>Luxury Goods</v>
          </cell>
          <cell r="V227" t="str">
            <v>Gian Marco Migliavacca</v>
          </cell>
          <cell r="W227">
            <v>0.6</v>
          </cell>
          <cell r="X227">
            <v>155000</v>
          </cell>
          <cell r="Y227" t="str">
            <v>Ord</v>
          </cell>
          <cell r="Z227">
            <v>0</v>
          </cell>
          <cell r="AA227" t="str">
            <v>G</v>
          </cell>
          <cell r="AB227">
            <v>4</v>
          </cell>
          <cell r="AC227" t="str">
            <v>N</v>
          </cell>
          <cell r="AD227">
            <v>3</v>
          </cell>
          <cell r="AE227">
            <v>7</v>
          </cell>
          <cell r="AF227" t="str">
            <v>Accumulate</v>
          </cell>
          <cell r="AG227">
            <v>155000</v>
          </cell>
          <cell r="AH227" t="str">
            <v>I:FER</v>
          </cell>
        </row>
        <row r="228">
          <cell r="A228" t="str">
            <v>Necchi ord,</v>
          </cell>
          <cell r="B228" t="str">
            <v>Necchi ord,</v>
          </cell>
          <cell r="C228">
            <v>0.22490000000000002</v>
          </cell>
          <cell r="D228">
            <v>0</v>
          </cell>
          <cell r="E228">
            <v>0</v>
          </cell>
          <cell r="F228">
            <v>0</v>
          </cell>
          <cell r="G228">
            <v>0</v>
          </cell>
          <cell r="H228">
            <v>0</v>
          </cell>
          <cell r="I228">
            <v>14.162436548223356</v>
          </cell>
          <cell r="J228">
            <v>-59.528522584128126</v>
          </cell>
          <cell r="K228">
            <v>-4.5622676026489959</v>
          </cell>
          <cell r="L228">
            <v>-28.284376123010489</v>
          </cell>
          <cell r="Q228">
            <v>0</v>
          </cell>
          <cell r="R228" t="str">
            <v>NEC IM</v>
          </cell>
          <cell r="S228">
            <v>0.19700000000000001</v>
          </cell>
          <cell r="T228">
            <v>0.55570000000000008</v>
          </cell>
          <cell r="W228">
            <v>0.28000000000000003</v>
          </cell>
          <cell r="X228">
            <v>53551</v>
          </cell>
          <cell r="Y228" t="str">
            <v>Ord</v>
          </cell>
          <cell r="Z228">
            <v>0</v>
          </cell>
          <cell r="AB228">
            <v>99</v>
          </cell>
          <cell r="AD228">
            <v>99</v>
          </cell>
          <cell r="AE228">
            <v>198</v>
          </cell>
          <cell r="AF228" t="str">
            <v>Not rated</v>
          </cell>
        </row>
        <row r="229">
          <cell r="A229" t="str">
            <v>Necchi risp.</v>
          </cell>
          <cell r="B229" t="str">
            <v>Necchi risp.</v>
          </cell>
          <cell r="C229">
            <v>1.3</v>
          </cell>
          <cell r="D229">
            <v>0</v>
          </cell>
          <cell r="E229">
            <v>0</v>
          </cell>
          <cell r="F229">
            <v>0</v>
          </cell>
          <cell r="G229">
            <v>0</v>
          </cell>
          <cell r="H229">
            <v>0</v>
          </cell>
          <cell r="I229">
            <v>-7.68639508070601E-2</v>
          </cell>
          <cell r="J229">
            <v>-7.1428571428571281</v>
          </cell>
          <cell r="K229">
            <v>-18.801568101679411</v>
          </cell>
          <cell r="L229">
            <v>24.101289318260509</v>
          </cell>
          <cell r="Q229">
            <v>0</v>
          </cell>
          <cell r="R229" t="str">
            <v>NECR IM</v>
          </cell>
          <cell r="S229">
            <v>1.3009999999999999</v>
          </cell>
          <cell r="T229">
            <v>1.4</v>
          </cell>
          <cell r="W229">
            <v>1</v>
          </cell>
          <cell r="X229">
            <v>450</v>
          </cell>
          <cell r="Y229" t="str">
            <v>Risp. n.c.</v>
          </cell>
          <cell r="Z229">
            <v>0</v>
          </cell>
          <cell r="AB229">
            <v>99</v>
          </cell>
          <cell r="AD229">
            <v>99</v>
          </cell>
          <cell r="AE229">
            <v>198</v>
          </cell>
          <cell r="AF229" t="str">
            <v>Not rated</v>
          </cell>
        </row>
        <row r="230">
          <cell r="A230" t="str">
            <v>Finmeccanica ord.</v>
          </cell>
          <cell r="B230" t="str">
            <v>Finmeccanica ord.</v>
          </cell>
          <cell r="C230">
            <v>0.91370000000000007</v>
          </cell>
          <cell r="D230">
            <v>0</v>
          </cell>
          <cell r="E230">
            <v>0</v>
          </cell>
          <cell r="F230">
            <v>8395.5859999999993</v>
          </cell>
          <cell r="G230">
            <v>9277.1225299999987</v>
          </cell>
          <cell r="H230">
            <v>0</v>
          </cell>
          <cell r="I230">
            <v>34.15063867273529</v>
          </cell>
          <cell r="J230">
            <v>-29.389489953632143</v>
          </cell>
          <cell r="K230">
            <v>15.425934521862938</v>
          </cell>
          <cell r="L230">
            <v>1.8546565074854939</v>
          </cell>
          <cell r="M230" t="str">
            <v>BUY</v>
          </cell>
          <cell r="N230" t="str">
            <v>SIFI.MI</v>
          </cell>
          <cell r="P230">
            <v>8395586</v>
          </cell>
          <cell r="Q230">
            <v>4.9144563095648186</v>
          </cell>
          <cell r="R230" t="str">
            <v>SIF IM</v>
          </cell>
          <cell r="S230">
            <v>0.68110000000000004</v>
          </cell>
          <cell r="T230">
            <v>1.294</v>
          </cell>
          <cell r="U230" t="str">
            <v>Capital Equipment</v>
          </cell>
          <cell r="V230" t="str">
            <v>Gian Marco Migliavacca</v>
          </cell>
          <cell r="W230">
            <v>0.03</v>
          </cell>
          <cell r="X230">
            <v>8395585.8000000007</v>
          </cell>
          <cell r="Y230" t="str">
            <v>Ord</v>
          </cell>
          <cell r="Z230">
            <v>2</v>
          </cell>
          <cell r="AB230">
            <v>5</v>
          </cell>
          <cell r="AC230" t="str">
            <v>N</v>
          </cell>
          <cell r="AD230">
            <v>3</v>
          </cell>
          <cell r="AE230">
            <v>8</v>
          </cell>
          <cell r="AF230" t="str">
            <v>Buy</v>
          </cell>
          <cell r="AG230">
            <v>8395586</v>
          </cell>
          <cell r="AH230" t="str">
            <v>I:FNC</v>
          </cell>
        </row>
        <row r="231">
          <cell r="A231" t="str">
            <v>Finmeccanica risp.</v>
          </cell>
          <cell r="B231" t="str">
            <v>Finmeccanica risp.</v>
          </cell>
          <cell r="C231">
            <v>0</v>
          </cell>
          <cell r="D231">
            <v>0</v>
          </cell>
          <cell r="E231">
            <v>0</v>
          </cell>
          <cell r="F231">
            <v>0</v>
          </cell>
          <cell r="G231">
            <v>0</v>
          </cell>
          <cell r="H231">
            <v>0</v>
          </cell>
          <cell r="I231" t="str">
            <v>n.a.</v>
          </cell>
          <cell r="J231" t="str">
            <v>n.a.</v>
          </cell>
          <cell r="K231" t="str">
            <v>n.a.</v>
          </cell>
          <cell r="L231" t="str">
            <v>n.a.</v>
          </cell>
          <cell r="M231" t="str">
            <v>REDUCE</v>
          </cell>
          <cell r="N231" t="str">
            <v>SIFIr.MI</v>
          </cell>
          <cell r="P231">
            <v>0</v>
          </cell>
          <cell r="Q231" t="str">
            <v/>
          </cell>
          <cell r="R231" t="str">
            <v>SIFN IM</v>
          </cell>
          <cell r="S231" t="e">
            <v>#VALUE!</v>
          </cell>
          <cell r="T231" t="e">
            <v>#VALUE!</v>
          </cell>
          <cell r="U231" t="str">
            <v>Capital Equipment</v>
          </cell>
          <cell r="V231" t="str">
            <v>Gian Marco Migliavacca</v>
          </cell>
          <cell r="W231">
            <v>0.09</v>
          </cell>
          <cell r="X231">
            <v>0</v>
          </cell>
          <cell r="Y231" t="str">
            <v>Risp. n.c.</v>
          </cell>
          <cell r="Z231">
            <v>0</v>
          </cell>
          <cell r="AB231">
            <v>2</v>
          </cell>
          <cell r="AC231" t="str">
            <v>N</v>
          </cell>
          <cell r="AD231">
            <v>3</v>
          </cell>
          <cell r="AE231">
            <v>5</v>
          </cell>
          <cell r="AF231" t="str">
            <v>Reduce</v>
          </cell>
          <cell r="AG231">
            <v>0</v>
          </cell>
        </row>
        <row r="232">
          <cell r="A232" t="str">
            <v>Finarte Casa d'Aste</v>
          </cell>
          <cell r="B232" t="str">
            <v>Finarte Casa d'Aste</v>
          </cell>
          <cell r="C232">
            <v>2.15</v>
          </cell>
          <cell r="D232">
            <v>0</v>
          </cell>
          <cell r="E232">
            <v>0</v>
          </cell>
          <cell r="F232">
            <v>0</v>
          </cell>
          <cell r="G232">
            <v>0</v>
          </cell>
          <cell r="H232">
            <v>0</v>
          </cell>
          <cell r="I232">
            <v>3.6644165863066513</v>
          </cell>
          <cell r="J232">
            <v>-45.569620253164565</v>
          </cell>
          <cell r="K232">
            <v>-15.060287564565702</v>
          </cell>
          <cell r="L232">
            <v>-14.325473792046928</v>
          </cell>
          <cell r="Q232">
            <v>0</v>
          </cell>
          <cell r="R232" t="str">
            <v>FCDA IM</v>
          </cell>
          <cell r="S232">
            <v>2.0739999999999998</v>
          </cell>
          <cell r="T232">
            <v>3.9500000000000006</v>
          </cell>
          <cell r="W232">
            <v>0.9</v>
          </cell>
          <cell r="X232">
            <v>25000</v>
          </cell>
          <cell r="Y232" t="str">
            <v>Ord</v>
          </cell>
          <cell r="Z232">
            <v>0</v>
          </cell>
          <cell r="AB232">
            <v>99</v>
          </cell>
          <cell r="AD232">
            <v>99</v>
          </cell>
          <cell r="AE232">
            <v>198</v>
          </cell>
          <cell r="AF232" t="str">
            <v>Not rated</v>
          </cell>
        </row>
        <row r="233">
          <cell r="A233" t="str">
            <v>Acegas</v>
          </cell>
          <cell r="B233" t="str">
            <v>Acegas</v>
          </cell>
          <cell r="C233">
            <v>5.6</v>
          </cell>
          <cell r="D233">
            <v>0</v>
          </cell>
          <cell r="E233">
            <v>0</v>
          </cell>
          <cell r="F233">
            <v>3.5542670000000003</v>
          </cell>
          <cell r="G233">
            <v>0</v>
          </cell>
          <cell r="H233">
            <v>0</v>
          </cell>
          <cell r="I233">
            <v>14.613180515759305</v>
          </cell>
          <cell r="J233" t="str">
            <v>n.a.</v>
          </cell>
          <cell r="K233">
            <v>-4.1115236351130466</v>
          </cell>
          <cell r="L233" t="str">
            <v>n.a.</v>
          </cell>
          <cell r="N233" t="str">
            <v>AEG.MI</v>
          </cell>
          <cell r="P233">
            <v>3554.2670000000003</v>
          </cell>
          <cell r="Q233">
            <v>-0.37359900373600263</v>
          </cell>
          <cell r="R233" t="str">
            <v>AEG IM</v>
          </cell>
          <cell r="S233">
            <v>4.8860000000000001</v>
          </cell>
          <cell r="T233" t="e">
            <v>#VALUE!</v>
          </cell>
          <cell r="U233" t="str">
            <v>Utilities</v>
          </cell>
          <cell r="V233" t="str">
            <v>Paolo Panariello</v>
          </cell>
          <cell r="W233">
            <v>0.23</v>
          </cell>
          <cell r="X233">
            <v>338527.87</v>
          </cell>
          <cell r="Y233" t="str">
            <v>Ord</v>
          </cell>
          <cell r="Z233">
            <v>0</v>
          </cell>
          <cell r="AB233">
            <v>99</v>
          </cell>
          <cell r="AD233">
            <v>99</v>
          </cell>
          <cell r="AE233">
            <v>198</v>
          </cell>
          <cell r="AF233" t="str">
            <v>Not rated</v>
          </cell>
          <cell r="AH233" t="str">
            <v>I:AEG</v>
          </cell>
        </row>
        <row r="234">
          <cell r="A234" t="str">
            <v>Unimed</v>
          </cell>
          <cell r="B234" t="str">
            <v>Unimed</v>
          </cell>
          <cell r="C234">
            <v>1.35</v>
          </cell>
          <cell r="D234">
            <v>0</v>
          </cell>
          <cell r="E234">
            <v>0</v>
          </cell>
          <cell r="F234">
            <v>0</v>
          </cell>
          <cell r="G234">
            <v>0</v>
          </cell>
          <cell r="H234">
            <v>0</v>
          </cell>
          <cell r="I234">
            <v>4.6511627906976827</v>
          </cell>
          <cell r="J234">
            <v>-14.556962025316455</v>
          </cell>
          <cell r="K234">
            <v>-14.073541360174669</v>
          </cell>
          <cell r="L234">
            <v>16.687184435801182</v>
          </cell>
          <cell r="M234" t="str">
            <v>HOLD</v>
          </cell>
          <cell r="N234" t="str">
            <v>CEAI.MI</v>
          </cell>
          <cell r="Q234">
            <v>0</v>
          </cell>
          <cell r="R234" t="str">
            <v>UNM IM</v>
          </cell>
          <cell r="S234">
            <v>1.29</v>
          </cell>
          <cell r="T234">
            <v>1.58</v>
          </cell>
          <cell r="W234">
            <v>0.3</v>
          </cell>
          <cell r="Y234" t="str">
            <v>Ord</v>
          </cell>
          <cell r="Z234">
            <v>0</v>
          </cell>
          <cell r="AB234">
            <v>3</v>
          </cell>
          <cell r="AD234">
            <v>99</v>
          </cell>
          <cell r="AE234">
            <v>102</v>
          </cell>
          <cell r="AF234" t="str">
            <v>Not rated</v>
          </cell>
        </row>
        <row r="235">
          <cell r="A235" t="str">
            <v>Cem. Barletta ord.</v>
          </cell>
          <cell r="B235" t="str">
            <v>Cem. Barletta ord.</v>
          </cell>
          <cell r="C235">
            <v>0</v>
          </cell>
          <cell r="D235">
            <v>0</v>
          </cell>
          <cell r="E235">
            <v>0</v>
          </cell>
          <cell r="F235">
            <v>0</v>
          </cell>
          <cell r="G235">
            <v>0</v>
          </cell>
          <cell r="H235">
            <v>0</v>
          </cell>
          <cell r="I235" t="str">
            <v>n.a.</v>
          </cell>
          <cell r="J235">
            <v>-100</v>
          </cell>
          <cell r="K235" t="str">
            <v>n.a.</v>
          </cell>
          <cell r="L235">
            <v>-68.755853538882363</v>
          </cell>
          <cell r="Q235" t="str">
            <v/>
          </cell>
          <cell r="R235" t="str">
            <v>CB IM</v>
          </cell>
          <cell r="S235" t="e">
            <v>#VALUE!</v>
          </cell>
          <cell r="T235" t="e">
            <v>#DIV/0!</v>
          </cell>
          <cell r="W235">
            <v>0.3</v>
          </cell>
          <cell r="Y235" t="str">
            <v>Ord</v>
          </cell>
          <cell r="Z235">
            <v>0</v>
          </cell>
          <cell r="AB235">
            <v>99</v>
          </cell>
          <cell r="AD235">
            <v>99</v>
          </cell>
          <cell r="AE235">
            <v>198</v>
          </cell>
          <cell r="AF235" t="str">
            <v>Not rated</v>
          </cell>
        </row>
        <row r="236">
          <cell r="A236" t="str">
            <v>Cem. Barletta risp.</v>
          </cell>
          <cell r="B236" t="str">
            <v>Cem. Barletta risp.</v>
          </cell>
          <cell r="C236">
            <v>0</v>
          </cell>
          <cell r="D236">
            <v>0</v>
          </cell>
          <cell r="E236">
            <v>0</v>
          </cell>
          <cell r="F236">
            <v>0</v>
          </cell>
          <cell r="G236">
            <v>0</v>
          </cell>
          <cell r="H236">
            <v>0</v>
          </cell>
          <cell r="I236" t="str">
            <v>n.a.</v>
          </cell>
          <cell r="J236" t="e">
            <v>#VALUE!</v>
          </cell>
          <cell r="K236" t="str">
            <v>n.a.</v>
          </cell>
          <cell r="L236" t="e">
            <v>#VALUE!</v>
          </cell>
          <cell r="Q236" t="str">
            <v/>
          </cell>
          <cell r="R236" t="str">
            <v>CBS IM</v>
          </cell>
          <cell r="S236" t="e">
            <v>#VALUE!</v>
          </cell>
          <cell r="T236" t="e">
            <v>#VALUE!</v>
          </cell>
          <cell r="W236">
            <v>1</v>
          </cell>
          <cell r="Y236" t="str">
            <v>Risp. n.c.</v>
          </cell>
          <cell r="Z236">
            <v>0</v>
          </cell>
          <cell r="AB236">
            <v>99</v>
          </cell>
          <cell r="AD236">
            <v>99</v>
          </cell>
          <cell r="AE236">
            <v>198</v>
          </cell>
          <cell r="AF236" t="str">
            <v>Not rated</v>
          </cell>
        </row>
        <row r="237">
          <cell r="A237" t="str">
            <v>Tiscali</v>
          </cell>
          <cell r="B237" t="str">
            <v>Tiscali</v>
          </cell>
          <cell r="C237">
            <v>7.99</v>
          </cell>
          <cell r="D237">
            <v>0</v>
          </cell>
          <cell r="E237">
            <v>0</v>
          </cell>
          <cell r="F237">
            <v>307.75099999999998</v>
          </cell>
          <cell r="G237">
            <v>4803.3776079999998</v>
          </cell>
          <cell r="H237">
            <v>0</v>
          </cell>
          <cell r="I237">
            <v>58.311868436695072</v>
          </cell>
          <cell r="J237">
            <v>-78.968149513029744</v>
          </cell>
          <cell r="K237">
            <v>39.587164285822723</v>
          </cell>
          <cell r="L237">
            <v>-47.724003051912106</v>
          </cell>
          <cell r="M237" t="str">
            <v>REDUCE</v>
          </cell>
          <cell r="N237" t="str">
            <v>TIS.MI</v>
          </cell>
          <cell r="P237">
            <v>307751</v>
          </cell>
          <cell r="Q237">
            <v>3.3234191128928003</v>
          </cell>
          <cell r="R237" t="str">
            <v>TISN NM</v>
          </cell>
          <cell r="S237">
            <v>5.0469999999999997</v>
          </cell>
          <cell r="T237">
            <v>37.989999999999995</v>
          </cell>
          <cell r="U237" t="str">
            <v>Telecoms</v>
          </cell>
          <cell r="V237" t="str">
            <v>Andrea Devita</v>
          </cell>
          <cell r="W237">
            <v>0.25</v>
          </cell>
          <cell r="X237">
            <v>15158</v>
          </cell>
          <cell r="Y237" t="str">
            <v>Ord</v>
          </cell>
          <cell r="Z237">
            <v>0</v>
          </cell>
          <cell r="AB237">
            <v>2</v>
          </cell>
          <cell r="AC237" t="str">
            <v>P</v>
          </cell>
          <cell r="AD237">
            <v>4</v>
          </cell>
          <cell r="AE237">
            <v>6</v>
          </cell>
          <cell r="AF237" t="str">
            <v>Hold</v>
          </cell>
          <cell r="AG237">
            <v>307751</v>
          </cell>
          <cell r="AH237" t="str">
            <v>I:TIS</v>
          </cell>
        </row>
        <row r="238">
          <cell r="A238" t="str">
            <v>Prima Industrie</v>
          </cell>
          <cell r="B238" t="str">
            <v>Prima Industrie</v>
          </cell>
          <cell r="C238">
            <v>14.151</v>
          </cell>
          <cell r="D238">
            <v>0</v>
          </cell>
          <cell r="E238">
            <v>0</v>
          </cell>
          <cell r="F238">
            <v>0</v>
          </cell>
          <cell r="G238">
            <v>0</v>
          </cell>
          <cell r="H238">
            <v>0</v>
          </cell>
          <cell r="I238">
            <v>25.50776053215078</v>
          </cell>
          <cell r="J238">
            <v>-86.259831051558393</v>
          </cell>
          <cell r="K238">
            <v>-32.804107904544296</v>
          </cell>
          <cell r="L238">
            <v>-7.2916815385286498</v>
          </cell>
          <cell r="N238" t="str">
            <v>PRII.MI</v>
          </cell>
          <cell r="Q238">
            <v>4.9543870058592177</v>
          </cell>
          <cell r="S238">
            <v>11.274999999999999</v>
          </cell>
          <cell r="T238">
            <v>102.98999999999988</v>
          </cell>
          <cell r="W238">
            <v>0.55000000000000004</v>
          </cell>
          <cell r="X238">
            <v>857</v>
          </cell>
          <cell r="Y238" t="str">
            <v>Ord</v>
          </cell>
          <cell r="Z238">
            <v>0</v>
          </cell>
          <cell r="AB238">
            <v>99</v>
          </cell>
          <cell r="AD238">
            <v>99</v>
          </cell>
          <cell r="AE238">
            <v>198</v>
          </cell>
          <cell r="AF238" t="str">
            <v>Not rated</v>
          </cell>
        </row>
        <row r="239">
          <cell r="A239" t="str">
            <v>ERG</v>
          </cell>
          <cell r="B239" t="str">
            <v>ERG</v>
          </cell>
          <cell r="C239">
            <v>3.9</v>
          </cell>
          <cell r="D239">
            <v>0</v>
          </cell>
          <cell r="E239">
            <v>0</v>
          </cell>
          <cell r="F239">
            <v>160</v>
          </cell>
          <cell r="G239">
            <v>611.52</v>
          </cell>
          <cell r="H239">
            <v>0</v>
          </cell>
          <cell r="I239">
            <v>19.595216191352339</v>
          </cell>
          <cell r="J239">
            <v>5.291576673866083</v>
          </cell>
          <cell r="K239">
            <v>0.87051204047998709</v>
          </cell>
          <cell r="L239">
            <v>36.535723134983719</v>
          </cell>
          <cell r="M239" t="str">
            <v>BUY</v>
          </cell>
          <cell r="N239" t="str">
            <v>ERG.MI</v>
          </cell>
          <cell r="P239">
            <v>160000</v>
          </cell>
          <cell r="Q239">
            <v>-0.58628600560796107</v>
          </cell>
          <cell r="R239" t="str">
            <v>ERG IM</v>
          </cell>
          <cell r="S239">
            <v>3.2610000000000001</v>
          </cell>
          <cell r="T239">
            <v>3.7040000000000002</v>
          </cell>
          <cell r="U239" t="str">
            <v>Energy</v>
          </cell>
          <cell r="V239" t="str">
            <v>Paolo Panariello</v>
          </cell>
          <cell r="W239">
            <v>0.3</v>
          </cell>
          <cell r="X239">
            <v>160260</v>
          </cell>
          <cell r="Y239" t="str">
            <v>Ord</v>
          </cell>
          <cell r="Z239">
            <v>0</v>
          </cell>
          <cell r="AB239">
            <v>5</v>
          </cell>
          <cell r="AC239" t="str">
            <v>NG</v>
          </cell>
          <cell r="AD239">
            <v>2</v>
          </cell>
          <cell r="AE239">
            <v>7</v>
          </cell>
          <cell r="AF239" t="str">
            <v>Accumulate</v>
          </cell>
          <cell r="AG239">
            <v>160000</v>
          </cell>
          <cell r="AH239" t="str">
            <v>I:ERG</v>
          </cell>
        </row>
        <row r="240">
          <cell r="A240" t="str">
            <v>Idra Presse</v>
          </cell>
          <cell r="B240" t="str">
            <v>Idra Presse</v>
          </cell>
          <cell r="C240">
            <v>1.9</v>
          </cell>
          <cell r="D240">
            <v>0</v>
          </cell>
          <cell r="E240">
            <v>0</v>
          </cell>
          <cell r="F240">
            <v>0</v>
          </cell>
          <cell r="G240">
            <v>0</v>
          </cell>
          <cell r="H240">
            <v>0</v>
          </cell>
          <cell r="I240">
            <v>-7.3170731707317032</v>
          </cell>
          <cell r="J240">
            <v>-14.414414414414424</v>
          </cell>
          <cell r="K240">
            <v>-26.041777321604055</v>
          </cell>
          <cell r="L240">
            <v>16.829732046703214</v>
          </cell>
          <cell r="M240" t="str">
            <v>HOLD</v>
          </cell>
          <cell r="N240" t="str">
            <v>CECI.MI</v>
          </cell>
          <cell r="Q240">
            <v>0</v>
          </cell>
          <cell r="S240">
            <v>2.0499999999999998</v>
          </cell>
          <cell r="T240">
            <v>2.2200000000000002</v>
          </cell>
          <cell r="W240">
            <v>0.2</v>
          </cell>
          <cell r="Y240" t="str">
            <v>Ord</v>
          </cell>
          <cell r="Z240">
            <v>0</v>
          </cell>
          <cell r="AB240">
            <v>3</v>
          </cell>
          <cell r="AD240">
            <v>99</v>
          </cell>
          <cell r="AE240">
            <v>102</v>
          </cell>
          <cell r="AF240" t="str">
            <v>Not rated</v>
          </cell>
          <cell r="AH240" t="str">
            <v>I:IDP</v>
          </cell>
        </row>
        <row r="241">
          <cell r="A241" t="str">
            <v>Cementir</v>
          </cell>
          <cell r="B241" t="str">
            <v>Cementir</v>
          </cell>
          <cell r="C241">
            <v>2.306</v>
          </cell>
          <cell r="D241">
            <v>0</v>
          </cell>
          <cell r="E241">
            <v>0</v>
          </cell>
          <cell r="F241">
            <v>306</v>
          </cell>
          <cell r="G241">
            <v>496.63799999999998</v>
          </cell>
          <cell r="H241">
            <v>0</v>
          </cell>
          <cell r="I241">
            <v>11.562651185292694</v>
          </cell>
          <cell r="J241">
            <v>-18.427214147265168</v>
          </cell>
          <cell r="K241">
            <v>-7.1620529655796581</v>
          </cell>
          <cell r="L241">
            <v>12.816932313852469</v>
          </cell>
          <cell r="M241" t="str">
            <v>HOLD</v>
          </cell>
          <cell r="N241" t="str">
            <v>CEMI.MI</v>
          </cell>
          <cell r="P241">
            <v>306000</v>
          </cell>
          <cell r="Q241">
            <v>1.1403508771929971</v>
          </cell>
          <cell r="R241" t="str">
            <v>CEM IM</v>
          </cell>
          <cell r="S241">
            <v>2.0670000000000002</v>
          </cell>
          <cell r="T241">
            <v>2.82692319</v>
          </cell>
          <cell r="U241" t="str">
            <v>Building &amp; Constructions</v>
          </cell>
          <cell r="V241" t="str">
            <v>Annamaria Logoluso</v>
          </cell>
          <cell r="W241">
            <v>0.3</v>
          </cell>
          <cell r="X241">
            <v>306000</v>
          </cell>
          <cell r="Y241" t="str">
            <v>Ord</v>
          </cell>
          <cell r="Z241">
            <v>0</v>
          </cell>
          <cell r="AB241">
            <v>3</v>
          </cell>
          <cell r="AC241" t="str">
            <v>P</v>
          </cell>
          <cell r="AD241">
            <v>4</v>
          </cell>
          <cell r="AE241">
            <v>7</v>
          </cell>
          <cell r="AF241" t="str">
            <v>Accumulate</v>
          </cell>
          <cell r="AG241">
            <v>306000</v>
          </cell>
          <cell r="AH241" t="str">
            <v>I:CEM</v>
          </cell>
        </row>
        <row r="242">
          <cell r="A242" t="str">
            <v>Italcementi ord.</v>
          </cell>
          <cell r="B242" t="str">
            <v>Italcementi ord.</v>
          </cell>
          <cell r="C242">
            <v>7.766</v>
          </cell>
          <cell r="D242">
            <v>0</v>
          </cell>
          <cell r="E242">
            <v>0</v>
          </cell>
          <cell r="F242">
            <v>170.305353</v>
          </cell>
          <cell r="G242">
            <v>1615.686883911</v>
          </cell>
          <cell r="H242">
            <v>0</v>
          </cell>
          <cell r="I242">
            <v>4.1856721223504145</v>
          </cell>
          <cell r="J242">
            <v>-9.0099589923843038</v>
          </cell>
          <cell r="K242">
            <v>-14.539032028521937</v>
          </cell>
          <cell r="L242">
            <v>22.234187468733332</v>
          </cell>
          <cell r="M242" t="str">
            <v>ADD</v>
          </cell>
          <cell r="N242" t="str">
            <v>ITAI.MI</v>
          </cell>
          <cell r="P242">
            <v>170305.353</v>
          </cell>
          <cell r="Q242">
            <v>1.3838120104438634</v>
          </cell>
          <cell r="R242" t="str">
            <v>IT IM</v>
          </cell>
          <cell r="S242">
            <v>7.4539999999999997</v>
          </cell>
          <cell r="T242">
            <v>8.5350000000000001</v>
          </cell>
          <cell r="U242" t="str">
            <v>Building &amp; Constructions</v>
          </cell>
          <cell r="V242" t="str">
            <v>Annamaria Logoluso</v>
          </cell>
          <cell r="W242">
            <v>0.25</v>
          </cell>
          <cell r="X242">
            <v>170305.353</v>
          </cell>
          <cell r="Y242" t="str">
            <v>Ord</v>
          </cell>
          <cell r="Z242">
            <v>0</v>
          </cell>
          <cell r="AB242">
            <v>4</v>
          </cell>
          <cell r="AC242" t="str">
            <v>P</v>
          </cell>
          <cell r="AD242">
            <v>4</v>
          </cell>
          <cell r="AE242">
            <v>8</v>
          </cell>
          <cell r="AF242" t="str">
            <v>Buy</v>
          </cell>
          <cell r="AG242">
            <v>170305.353</v>
          </cell>
          <cell r="AH242" t="str">
            <v>I:IT</v>
          </cell>
        </row>
        <row r="243">
          <cell r="A243" t="str">
            <v>Italcementi risp.</v>
          </cell>
          <cell r="B243" t="str">
            <v>Italcementi risp.</v>
          </cell>
          <cell r="C243">
            <v>3.7130000000000001</v>
          </cell>
          <cell r="D243">
            <v>0</v>
          </cell>
          <cell r="E243">
            <v>0</v>
          </cell>
          <cell r="F243">
            <v>101.37634299999999</v>
          </cell>
          <cell r="G243">
            <v>431.5590921509999</v>
          </cell>
          <cell r="H243">
            <v>0</v>
          </cell>
          <cell r="I243">
            <v>4.2391914654688279</v>
          </cell>
          <cell r="J243">
            <v>-6.8723350890393835</v>
          </cell>
          <cell r="K243">
            <v>5.3519343118413332E-2</v>
          </cell>
          <cell r="L243">
            <v>2.1376239033449203</v>
          </cell>
          <cell r="M243" t="str">
            <v>ADD</v>
          </cell>
          <cell r="N243" t="str">
            <v>ITAIr.MI</v>
          </cell>
          <cell r="P243">
            <v>101376.34299999999</v>
          </cell>
          <cell r="Q243">
            <v>0.7871878393050924</v>
          </cell>
          <cell r="R243" t="str">
            <v>ITR IM</v>
          </cell>
          <cell r="S243">
            <v>3.5620000000000003</v>
          </cell>
          <cell r="T243">
            <v>3.9870000000000001</v>
          </cell>
          <cell r="U243" t="str">
            <v>Building &amp; Constructions</v>
          </cell>
          <cell r="V243" t="str">
            <v>Annamaria Logoluso</v>
          </cell>
          <cell r="W243">
            <v>1</v>
          </cell>
          <cell r="X243">
            <v>101354.01</v>
          </cell>
          <cell r="Y243" t="str">
            <v>Risp. n.c.</v>
          </cell>
          <cell r="Z243">
            <v>0</v>
          </cell>
          <cell r="AB243">
            <v>4</v>
          </cell>
          <cell r="AC243" t="str">
            <v>P</v>
          </cell>
          <cell r="AD243">
            <v>4</v>
          </cell>
          <cell r="AE243">
            <v>8</v>
          </cell>
          <cell r="AF243" t="str">
            <v>Buy</v>
          </cell>
          <cell r="AG243">
            <v>101376.34299999999</v>
          </cell>
          <cell r="AH243" t="str">
            <v>I:ITR</v>
          </cell>
        </row>
        <row r="244">
          <cell r="A244" t="str">
            <v>Buzzi-Unicem ord.</v>
          </cell>
          <cell r="B244" t="str">
            <v>Buzzi-Unicem ord.</v>
          </cell>
          <cell r="C244">
            <v>7.6980000000000004</v>
          </cell>
          <cell r="D244">
            <v>0</v>
          </cell>
          <cell r="E244">
            <v>0</v>
          </cell>
          <cell r="F244">
            <v>103.56609399999999</v>
          </cell>
          <cell r="G244">
            <v>1077.501641976</v>
          </cell>
          <cell r="H244">
            <v>0</v>
          </cell>
          <cell r="I244">
            <v>13.640389725420743</v>
          </cell>
          <cell r="J244">
            <v>-13.420588775525587</v>
          </cell>
          <cell r="K244">
            <v>-5.0843144254516091</v>
          </cell>
          <cell r="L244">
            <v>17.82355768559205</v>
          </cell>
          <cell r="M244" t="str">
            <v>ADD</v>
          </cell>
          <cell r="N244" t="str">
            <v>UCMI.MI</v>
          </cell>
          <cell r="P244">
            <v>103566.094</v>
          </cell>
          <cell r="Q244">
            <v>3.2180209171359664</v>
          </cell>
          <cell r="R244" t="str">
            <v>BZU IM</v>
          </cell>
          <cell r="S244">
            <v>6.7739999999999991</v>
          </cell>
          <cell r="T244">
            <v>8.891259354999999</v>
          </cell>
          <cell r="U244" t="str">
            <v>Building &amp; Constructions</v>
          </cell>
          <cell r="V244" t="str">
            <v>Annamaria Logoluso</v>
          </cell>
          <cell r="W244">
            <v>0.2</v>
          </cell>
          <cell r="X244">
            <v>98813.066000000006</v>
          </cell>
          <cell r="Y244" t="str">
            <v>Ord</v>
          </cell>
          <cell r="Z244">
            <v>0</v>
          </cell>
          <cell r="AB244">
            <v>4</v>
          </cell>
          <cell r="AC244" t="str">
            <v>P</v>
          </cell>
          <cell r="AD244">
            <v>4</v>
          </cell>
          <cell r="AE244">
            <v>8</v>
          </cell>
          <cell r="AF244" t="str">
            <v>Buy</v>
          </cell>
          <cell r="AG244">
            <v>103566.094</v>
          </cell>
          <cell r="AH244" t="str">
            <v>I:BZU</v>
          </cell>
        </row>
        <row r="245">
          <cell r="A245" t="str">
            <v>Buzzi-Unicem risp.</v>
          </cell>
          <cell r="B245" t="str">
            <v>Buzzi-Unicem risp.</v>
          </cell>
          <cell r="C245">
            <v>5.16</v>
          </cell>
          <cell r="D245">
            <v>0</v>
          </cell>
          <cell r="E245">
            <v>0</v>
          </cell>
          <cell r="F245">
            <v>49.253764000000004</v>
          </cell>
          <cell r="G245">
            <v>305.37333680000006</v>
          </cell>
          <cell r="H245">
            <v>0</v>
          </cell>
          <cell r="I245">
            <v>3.2000000000000028</v>
          </cell>
          <cell r="J245">
            <v>-4.0419002158499362</v>
          </cell>
          <cell r="K245">
            <v>-10.44038972542074</v>
          </cell>
          <cell r="L245">
            <v>9.378688559675652</v>
          </cell>
          <cell r="M245" t="str">
            <v>ADD</v>
          </cell>
          <cell r="N245" t="str">
            <v>UCMIr.MI</v>
          </cell>
          <cell r="P245">
            <v>49253.764000000003</v>
          </cell>
          <cell r="Q245">
            <v>3.2000000000000028</v>
          </cell>
          <cell r="R245" t="str">
            <v>BZUR IM</v>
          </cell>
          <cell r="S245">
            <v>5</v>
          </cell>
          <cell r="T245">
            <v>5.3773470000000003</v>
          </cell>
          <cell r="U245" t="str">
            <v>Building &amp; Constructions</v>
          </cell>
          <cell r="V245" t="str">
            <v>Annamaria Logoluso</v>
          </cell>
          <cell r="W245">
            <v>1</v>
          </cell>
          <cell r="X245">
            <v>46273.205000000002</v>
          </cell>
          <cell r="Y245" t="str">
            <v>Risp. n.c.</v>
          </cell>
          <cell r="Z245">
            <v>0</v>
          </cell>
          <cell r="AB245">
            <v>4</v>
          </cell>
          <cell r="AC245" t="str">
            <v>P</v>
          </cell>
          <cell r="AD245">
            <v>4</v>
          </cell>
          <cell r="AE245">
            <v>8</v>
          </cell>
          <cell r="AF245" t="str">
            <v>Buy</v>
          </cell>
          <cell r="AG245">
            <v>49253.764000000003</v>
          </cell>
          <cell r="AH245" t="str">
            <v>I:BZUR</v>
          </cell>
        </row>
        <row r="246">
          <cell r="A246" t="str">
            <v>Comau</v>
          </cell>
          <cell r="B246" t="str">
            <v>Comau</v>
          </cell>
          <cell r="C246">
            <v>0</v>
          </cell>
          <cell r="D246">
            <v>0</v>
          </cell>
          <cell r="E246">
            <v>0</v>
          </cell>
          <cell r="F246">
            <v>0</v>
          </cell>
          <cell r="G246">
            <v>0</v>
          </cell>
          <cell r="H246">
            <v>0</v>
          </cell>
          <cell r="I246" t="str">
            <v>n.a.</v>
          </cell>
          <cell r="J246" t="str">
            <v>n.a.</v>
          </cell>
          <cell r="K246" t="str">
            <v>n.a.</v>
          </cell>
          <cell r="L246" t="str">
            <v>n.a.</v>
          </cell>
          <cell r="M246" t="str">
            <v>HOLD</v>
          </cell>
          <cell r="N246" t="str">
            <v>CFII.MI</v>
          </cell>
          <cell r="Q246" t="str">
            <v/>
          </cell>
          <cell r="R246" t="str">
            <v>COMAC IM</v>
          </cell>
          <cell r="S246" t="e">
            <v>#VALUE!</v>
          </cell>
          <cell r="T246" t="e">
            <v>#VALUE!</v>
          </cell>
          <cell r="W246">
            <v>0.25</v>
          </cell>
          <cell r="X246">
            <v>33325</v>
          </cell>
          <cell r="Y246" t="str">
            <v>Ord</v>
          </cell>
          <cell r="Z246">
            <v>0</v>
          </cell>
          <cell r="AB246">
            <v>3</v>
          </cell>
          <cell r="AD246">
            <v>99</v>
          </cell>
          <cell r="AE246">
            <v>102</v>
          </cell>
          <cell r="AF246" t="str">
            <v>Not rated</v>
          </cell>
        </row>
        <row r="247">
          <cell r="A247" t="str">
            <v>Fiat ord.</v>
          </cell>
          <cell r="B247" t="str">
            <v>Fiat ord.</v>
          </cell>
          <cell r="C247">
            <v>18.882999999999999</v>
          </cell>
          <cell r="D247">
            <v>0</v>
          </cell>
          <cell r="E247">
            <v>0</v>
          </cell>
          <cell r="F247">
            <v>367.4</v>
          </cell>
          <cell r="G247">
            <v>9916.1259999999984</v>
          </cell>
          <cell r="H247">
            <v>0</v>
          </cell>
          <cell r="I247">
            <v>6.2454284588983278</v>
          </cell>
          <cell r="J247">
            <v>-27.927480916030532</v>
          </cell>
          <cell r="K247">
            <v>-12.479275691974024</v>
          </cell>
          <cell r="L247">
            <v>3.3166655450871048</v>
          </cell>
          <cell r="M247" t="str">
            <v>ADD</v>
          </cell>
          <cell r="N247" t="str">
            <v>FIA.MI</v>
          </cell>
          <cell r="P247">
            <v>367400</v>
          </cell>
          <cell r="Q247">
            <v>2.9439023060568115</v>
          </cell>
          <cell r="R247" t="str">
            <v>F IM</v>
          </cell>
          <cell r="S247">
            <v>17.773</v>
          </cell>
          <cell r="T247">
            <v>26.2</v>
          </cell>
          <cell r="U247" t="str">
            <v>Automobiles</v>
          </cell>
          <cell r="V247" t="str">
            <v>Gian Marco Migliavacca</v>
          </cell>
          <cell r="W247">
            <v>0.4</v>
          </cell>
          <cell r="X247">
            <v>367399.89</v>
          </cell>
          <cell r="Y247" t="str">
            <v>Ord</v>
          </cell>
          <cell r="Z247">
            <v>0</v>
          </cell>
          <cell r="AB247">
            <v>4</v>
          </cell>
          <cell r="AC247" t="str">
            <v>N</v>
          </cell>
          <cell r="AD247">
            <v>3</v>
          </cell>
          <cell r="AE247">
            <v>7</v>
          </cell>
          <cell r="AF247" t="str">
            <v>Accumulate</v>
          </cell>
          <cell r="AG247">
            <v>367400</v>
          </cell>
          <cell r="AH247" t="str">
            <v>I:F</v>
          </cell>
        </row>
        <row r="248">
          <cell r="A248" t="str">
            <v>Fiat priv.</v>
          </cell>
          <cell r="B248" t="str">
            <v>Fiat priv.</v>
          </cell>
          <cell r="C248">
            <v>12.91</v>
          </cell>
          <cell r="D248">
            <v>0</v>
          </cell>
          <cell r="E248">
            <v>0</v>
          </cell>
          <cell r="F248">
            <v>103.292</v>
          </cell>
          <cell r="G248">
            <v>1744.7051719999999</v>
          </cell>
          <cell r="H248">
            <v>0</v>
          </cell>
          <cell r="I248">
            <v>5.932551079018622</v>
          </cell>
          <cell r="J248">
            <v>-23.541604974829731</v>
          </cell>
          <cell r="K248">
            <v>-12.792153071853729</v>
          </cell>
          <cell r="L248">
            <v>7.702541486287906</v>
          </cell>
          <cell r="M248" t="str">
            <v>ADD</v>
          </cell>
          <cell r="N248" t="str">
            <v>FIA_p.MI</v>
          </cell>
          <cell r="P248">
            <v>103292</v>
          </cell>
          <cell r="Q248">
            <v>2.3547133909458617</v>
          </cell>
          <cell r="R248" t="str">
            <v>FP  IM</v>
          </cell>
          <cell r="S248">
            <v>12.187000000000001</v>
          </cell>
          <cell r="T248">
            <v>16.885000000000002</v>
          </cell>
          <cell r="U248" t="str">
            <v>Automobiles</v>
          </cell>
          <cell r="V248" t="str">
            <v>Gian Marco Migliavacca</v>
          </cell>
          <cell r="W248">
            <v>1</v>
          </cell>
          <cell r="X248">
            <v>103292.31</v>
          </cell>
          <cell r="Y248" t="str">
            <v>Priv</v>
          </cell>
          <cell r="Z248">
            <v>1</v>
          </cell>
          <cell r="AB248">
            <v>4</v>
          </cell>
          <cell r="AC248" t="str">
            <v>N</v>
          </cell>
          <cell r="AD248">
            <v>3</v>
          </cell>
          <cell r="AE248">
            <v>7</v>
          </cell>
          <cell r="AF248" t="str">
            <v>Accumulate</v>
          </cell>
          <cell r="AG248">
            <v>103292</v>
          </cell>
          <cell r="AH248" t="str">
            <v>I:FP</v>
          </cell>
        </row>
        <row r="249">
          <cell r="A249" t="str">
            <v>Fiat risp.</v>
          </cell>
          <cell r="B249" t="str">
            <v>Fiat risp.</v>
          </cell>
          <cell r="C249">
            <v>11.808999999999999</v>
          </cell>
          <cell r="D249">
            <v>0</v>
          </cell>
          <cell r="E249">
            <v>0</v>
          </cell>
          <cell r="F249">
            <v>79.912999999999997</v>
          </cell>
          <cell r="G249">
            <v>1225.146203</v>
          </cell>
          <cell r="H249">
            <v>0</v>
          </cell>
          <cell r="I249">
            <v>4.0440528634361206</v>
          </cell>
          <cell r="J249">
            <v>-20.408438363550584</v>
          </cell>
          <cell r="K249">
            <v>-2.2013755954622072</v>
          </cell>
          <cell r="L249">
            <v>7.5190425524799487</v>
          </cell>
          <cell r="M249" t="str">
            <v>ADD</v>
          </cell>
          <cell r="N249" t="str">
            <v>FIAr.MI</v>
          </cell>
          <cell r="P249">
            <v>79913</v>
          </cell>
          <cell r="Q249">
            <v>2.4286581663630846</v>
          </cell>
          <cell r="R249" t="str">
            <v>FR IM</v>
          </cell>
          <cell r="S249">
            <v>11.35</v>
          </cell>
          <cell r="T249">
            <v>14.837</v>
          </cell>
          <cell r="U249" t="str">
            <v>Automobiles</v>
          </cell>
          <cell r="V249" t="str">
            <v>Gian Marco Migliavacca</v>
          </cell>
          <cell r="W249">
            <v>1</v>
          </cell>
          <cell r="X249">
            <v>79912.800000000003</v>
          </cell>
          <cell r="Y249" t="str">
            <v>Risp. n.c.</v>
          </cell>
          <cell r="Z249">
            <v>0</v>
          </cell>
          <cell r="AB249">
            <v>4</v>
          </cell>
          <cell r="AC249" t="str">
            <v>N</v>
          </cell>
          <cell r="AD249">
            <v>3</v>
          </cell>
          <cell r="AE249">
            <v>7</v>
          </cell>
          <cell r="AF249" t="str">
            <v>Accumulate</v>
          </cell>
          <cell r="AG249">
            <v>79913</v>
          </cell>
          <cell r="AH249" t="str">
            <v>I:FR</v>
          </cell>
        </row>
        <row r="250">
          <cell r="A250" t="str">
            <v>M. Marelli ord.</v>
          </cell>
          <cell r="B250" t="str">
            <v>M. Marelli ord.</v>
          </cell>
          <cell r="C250">
            <v>0</v>
          </cell>
          <cell r="D250">
            <v>0</v>
          </cell>
          <cell r="E250">
            <v>0</v>
          </cell>
          <cell r="F250">
            <v>0</v>
          </cell>
          <cell r="G250">
            <v>0</v>
          </cell>
          <cell r="H250">
            <v>0</v>
          </cell>
          <cell r="I250" t="str">
            <v>n.a.</v>
          </cell>
          <cell r="J250" t="str">
            <v>n.a.</v>
          </cell>
          <cell r="K250" t="str">
            <v>n.a.</v>
          </cell>
          <cell r="L250" t="str">
            <v>n.a.</v>
          </cell>
          <cell r="M250" t="str">
            <v>REDUCE</v>
          </cell>
          <cell r="N250" t="str">
            <v>MMAI.MI</v>
          </cell>
          <cell r="Q250" t="str">
            <v/>
          </cell>
          <cell r="R250" t="str">
            <v>GIL IM</v>
          </cell>
          <cell r="S250" t="e">
            <v>#VALUE!</v>
          </cell>
          <cell r="T250" t="e">
            <v>#VALUE!</v>
          </cell>
          <cell r="W250">
            <v>0.35</v>
          </cell>
          <cell r="X250">
            <v>300400.72200000001</v>
          </cell>
          <cell r="Y250" t="str">
            <v>Ord</v>
          </cell>
          <cell r="Z250">
            <v>0</v>
          </cell>
          <cell r="AB250">
            <v>2</v>
          </cell>
          <cell r="AD250">
            <v>99</v>
          </cell>
          <cell r="AE250">
            <v>101</v>
          </cell>
          <cell r="AF250" t="str">
            <v>Not rated</v>
          </cell>
        </row>
        <row r="251">
          <cell r="A251" t="str">
            <v>M. Marelli risp.</v>
          </cell>
          <cell r="B251" t="str">
            <v>M. Marelli risp.</v>
          </cell>
          <cell r="C251">
            <v>0</v>
          </cell>
          <cell r="D251">
            <v>0</v>
          </cell>
          <cell r="E251">
            <v>0</v>
          </cell>
          <cell r="F251">
            <v>0</v>
          </cell>
          <cell r="G251">
            <v>0</v>
          </cell>
          <cell r="H251">
            <v>0</v>
          </cell>
          <cell r="I251" t="str">
            <v>n.a.</v>
          </cell>
          <cell r="J251" t="str">
            <v>n.a.</v>
          </cell>
          <cell r="K251" t="str">
            <v>n.a.</v>
          </cell>
          <cell r="L251" t="str">
            <v>n.a.</v>
          </cell>
          <cell r="M251" t="str">
            <v>ADD</v>
          </cell>
          <cell r="N251" t="str">
            <v>MMAIr.MI</v>
          </cell>
          <cell r="Q251" t="str">
            <v/>
          </cell>
          <cell r="R251" t="str">
            <v>GILR IM</v>
          </cell>
          <cell r="S251" t="e">
            <v>#VALUE!</v>
          </cell>
          <cell r="T251" t="e">
            <v>#VALUE!</v>
          </cell>
          <cell r="W251">
            <v>1</v>
          </cell>
          <cell r="X251">
            <v>4589.2780000000002</v>
          </cell>
          <cell r="Y251" t="str">
            <v>Risp. n.c.</v>
          </cell>
          <cell r="Z251">
            <v>0</v>
          </cell>
          <cell r="AB251">
            <v>4</v>
          </cell>
          <cell r="AD251">
            <v>99</v>
          </cell>
          <cell r="AE251">
            <v>103</v>
          </cell>
          <cell r="AF251" t="str">
            <v>Not rated</v>
          </cell>
        </row>
        <row r="252">
          <cell r="A252" t="str">
            <v>Arquati</v>
          </cell>
          <cell r="B252" t="str">
            <v>Arquati</v>
          </cell>
          <cell r="C252">
            <v>0.98050000000000004</v>
          </cell>
          <cell r="D252">
            <v>0</v>
          </cell>
          <cell r="E252">
            <v>0</v>
          </cell>
          <cell r="F252">
            <v>0</v>
          </cell>
          <cell r="G252">
            <v>0</v>
          </cell>
          <cell r="H252">
            <v>0</v>
          </cell>
          <cell r="I252">
            <v>3.2105263157894859</v>
          </cell>
          <cell r="J252">
            <v>8.8235294117646959</v>
          </cell>
          <cell r="K252">
            <v>-15.514177835082865</v>
          </cell>
          <cell r="L252">
            <v>40.067675872882333</v>
          </cell>
          <cell r="N252" t="str">
            <v>ARQ.MI</v>
          </cell>
          <cell r="Q252">
            <v>0.56410256410257542</v>
          </cell>
          <cell r="S252">
            <v>0.95</v>
          </cell>
          <cell r="T252">
            <v>0.90100000000000013</v>
          </cell>
          <cell r="W252">
            <v>0.32681358594286836</v>
          </cell>
          <cell r="X252">
            <v>40748</v>
          </cell>
          <cell r="Y252" t="str">
            <v>Ord</v>
          </cell>
          <cell r="Z252">
            <v>0</v>
          </cell>
          <cell r="AB252">
            <v>99</v>
          </cell>
          <cell r="AD252">
            <v>99</v>
          </cell>
          <cell r="AE252">
            <v>198</v>
          </cell>
          <cell r="AF252" t="str">
            <v>Not rated</v>
          </cell>
        </row>
        <row r="253">
          <cell r="A253" t="str">
            <v>Deroma</v>
          </cell>
          <cell r="B253" t="str">
            <v>Deroma</v>
          </cell>
          <cell r="C253">
            <v>0</v>
          </cell>
          <cell r="D253">
            <v>0</v>
          </cell>
          <cell r="E253">
            <v>0</v>
          </cell>
          <cell r="F253">
            <v>0</v>
          </cell>
          <cell r="G253">
            <v>0</v>
          </cell>
          <cell r="H253">
            <v>0</v>
          </cell>
          <cell r="I253" t="str">
            <v>n.a.</v>
          </cell>
          <cell r="J253" t="str">
            <v>n.a.</v>
          </cell>
          <cell r="K253" t="str">
            <v>n.a.</v>
          </cell>
          <cell r="L253" t="str">
            <v>n.a.</v>
          </cell>
          <cell r="N253" t="str">
            <v>DER.MI</v>
          </cell>
          <cell r="Q253" t="str">
            <v/>
          </cell>
          <cell r="S253" t="e">
            <v>#VALUE!</v>
          </cell>
          <cell r="T253" t="e">
            <v>#VALUE!</v>
          </cell>
          <cell r="W253">
            <v>0.25925925925925924</v>
          </cell>
          <cell r="X253">
            <v>21600</v>
          </cell>
          <cell r="Y253" t="str">
            <v>Ord</v>
          </cell>
          <cell r="Z253">
            <v>0</v>
          </cell>
          <cell r="AB253">
            <v>99</v>
          </cell>
          <cell r="AD253">
            <v>99</v>
          </cell>
          <cell r="AE253">
            <v>198</v>
          </cell>
          <cell r="AF253" t="str">
            <v>Not rated</v>
          </cell>
        </row>
        <row r="254">
          <cell r="A254" t="str">
            <v>Marangoni</v>
          </cell>
          <cell r="B254" t="str">
            <v>Marangoni</v>
          </cell>
          <cell r="C254">
            <v>2.1</v>
          </cell>
          <cell r="D254">
            <v>0</v>
          </cell>
          <cell r="E254">
            <v>0</v>
          </cell>
          <cell r="F254">
            <v>0</v>
          </cell>
          <cell r="G254">
            <v>0</v>
          </cell>
          <cell r="H254">
            <v>0</v>
          </cell>
          <cell r="I254">
            <v>-3.2258064516129004</v>
          </cell>
          <cell r="J254">
            <v>-36.74698795180722</v>
          </cell>
          <cell r="K254">
            <v>-21.950510602485252</v>
          </cell>
          <cell r="L254">
            <v>-5.5028414906895833</v>
          </cell>
          <cell r="M254" t="str">
            <v>HOLD</v>
          </cell>
          <cell r="N254" t="str">
            <v>MARG.MI</v>
          </cell>
          <cell r="Q254">
            <v>0</v>
          </cell>
          <cell r="R254" t="str">
            <v>MRNI IM</v>
          </cell>
          <cell r="S254">
            <v>2.17</v>
          </cell>
          <cell r="T254">
            <v>3.32</v>
          </cell>
          <cell r="W254">
            <v>0.25</v>
          </cell>
          <cell r="Y254" t="str">
            <v>Ord</v>
          </cell>
          <cell r="Z254">
            <v>0</v>
          </cell>
          <cell r="AB254">
            <v>3</v>
          </cell>
          <cell r="AD254">
            <v>99</v>
          </cell>
          <cell r="AE254">
            <v>102</v>
          </cell>
          <cell r="AF254" t="str">
            <v>Not rated</v>
          </cell>
          <cell r="AH254" t="str">
            <v>I:MAR</v>
          </cell>
        </row>
        <row r="255">
          <cell r="A255" t="str">
            <v>Pininfarina ord.</v>
          </cell>
          <cell r="B255" t="str">
            <v>Pininfarina ord.</v>
          </cell>
          <cell r="C255">
            <v>16.55</v>
          </cell>
          <cell r="D255">
            <v>0</v>
          </cell>
          <cell r="E255">
            <v>0</v>
          </cell>
          <cell r="F255">
            <v>18.195</v>
          </cell>
          <cell r="G255">
            <v>579.51075000000003</v>
          </cell>
          <cell r="H255">
            <v>0</v>
          </cell>
          <cell r="I255">
            <v>-0.30120481927711218</v>
          </cell>
          <cell r="J255">
            <v>-45.162359178263742</v>
          </cell>
          <cell r="K255">
            <v>-19.025908970149466</v>
          </cell>
          <cell r="L255">
            <v>-13.918212717146105</v>
          </cell>
          <cell r="M255" t="str">
            <v>HOLD</v>
          </cell>
          <cell r="N255" t="str">
            <v>PNNI.MI</v>
          </cell>
          <cell r="P255">
            <v>18195</v>
          </cell>
          <cell r="Q255">
            <v>0.87157920399829614</v>
          </cell>
          <cell r="R255" t="str">
            <v>PINF IM</v>
          </cell>
          <cell r="S255">
            <v>16.600000000000001</v>
          </cell>
          <cell r="T255">
            <v>30.179999999999996</v>
          </cell>
          <cell r="U255" t="str">
            <v>Automobiles</v>
          </cell>
          <cell r="V255" t="str">
            <v>Gian Marco Migliavacca</v>
          </cell>
          <cell r="W255">
            <v>0.25</v>
          </cell>
          <cell r="X255">
            <v>18195</v>
          </cell>
          <cell r="Y255" t="str">
            <v>Ord</v>
          </cell>
          <cell r="AA255" t="str">
            <v>G</v>
          </cell>
          <cell r="AB255">
            <v>3</v>
          </cell>
          <cell r="AC255" t="str">
            <v>N</v>
          </cell>
          <cell r="AD255">
            <v>3</v>
          </cell>
          <cell r="AE255">
            <v>6</v>
          </cell>
          <cell r="AF255" t="str">
            <v>Hold</v>
          </cell>
          <cell r="AG255">
            <v>9097.5</v>
          </cell>
          <cell r="AH255" t="str">
            <v>I:PINF</v>
          </cell>
        </row>
        <row r="256">
          <cell r="A256" t="str">
            <v>Pininfarina risp.c.</v>
          </cell>
          <cell r="B256" t="str">
            <v>Pininfarina risp.c.</v>
          </cell>
          <cell r="C256">
            <v>16.649999999999999</v>
          </cell>
          <cell r="D256">
            <v>0</v>
          </cell>
          <cell r="E256">
            <v>0</v>
          </cell>
          <cell r="F256">
            <v>0.43889999999999996</v>
          </cell>
          <cell r="G256">
            <v>17.994899999999998</v>
          </cell>
          <cell r="H256">
            <v>0</v>
          </cell>
          <cell r="I256">
            <v>-24.145785876993177</v>
          </cell>
          <cell r="J256">
            <v>-66.417910447761201</v>
          </cell>
          <cell r="K256">
            <v>-23.844581057716063</v>
          </cell>
          <cell r="L256">
            <v>-21.25555126949746</v>
          </cell>
          <cell r="N256" t="str">
            <v>PNNIr.MI</v>
          </cell>
          <cell r="P256">
            <v>438.9</v>
          </cell>
          <cell r="Q256">
            <v>1.5243902439024293</v>
          </cell>
          <cell r="R256" t="str">
            <v>PINR IM</v>
          </cell>
          <cell r="S256">
            <v>21.95</v>
          </cell>
          <cell r="T256">
            <v>49.58</v>
          </cell>
          <cell r="U256" t="str">
            <v>Automobiles</v>
          </cell>
          <cell r="V256" t="str">
            <v>Gian Marco Migliavacca</v>
          </cell>
          <cell r="W256">
            <v>1</v>
          </cell>
          <cell r="X256">
            <v>439</v>
          </cell>
          <cell r="Y256" t="str">
            <v>Risp. c.</v>
          </cell>
          <cell r="Z256">
            <v>0</v>
          </cell>
          <cell r="AA256" t="str">
            <v>G</v>
          </cell>
          <cell r="AB256">
            <v>99</v>
          </cell>
          <cell r="AC256" t="str">
            <v>N</v>
          </cell>
          <cell r="AD256">
            <v>3</v>
          </cell>
          <cell r="AE256">
            <v>102</v>
          </cell>
          <cell r="AF256" t="str">
            <v>Not rated</v>
          </cell>
          <cell r="AG256">
            <v>219.45</v>
          </cell>
          <cell r="AH256" t="str">
            <v>I:PINR</v>
          </cell>
        </row>
        <row r="257">
          <cell r="A257" t="str">
            <v>Pirelli ord.</v>
          </cell>
          <cell r="B257" t="str">
            <v>Pirelli ord.</v>
          </cell>
          <cell r="C257">
            <v>1.8620000000000001</v>
          </cell>
          <cell r="D257">
            <v>0</v>
          </cell>
          <cell r="E257">
            <v>0</v>
          </cell>
          <cell r="F257">
            <v>1902.8805730000001</v>
          </cell>
          <cell r="G257">
            <v>7649.5799034599995</v>
          </cell>
          <cell r="H257">
            <v>0</v>
          </cell>
          <cell r="I257">
            <v>25.471698113207552</v>
          </cell>
          <cell r="J257">
            <v>-47.445667513406718</v>
          </cell>
          <cell r="K257">
            <v>6.7469939623351998</v>
          </cell>
          <cell r="L257">
            <v>-16.201521052289081</v>
          </cell>
          <cell r="M257" t="str">
            <v>BUY</v>
          </cell>
          <cell r="N257" t="str">
            <v>PIRI.MI</v>
          </cell>
          <cell r="P257">
            <v>1902880.5730000001</v>
          </cell>
          <cell r="Q257">
            <v>2.5330396475770955</v>
          </cell>
          <cell r="R257" t="str">
            <v>P IM</v>
          </cell>
          <cell r="S257">
            <v>1.484</v>
          </cell>
          <cell r="T257">
            <v>3.5430000000000001</v>
          </cell>
          <cell r="U257" t="str">
            <v>Capital Equipment</v>
          </cell>
          <cell r="V257" t="str">
            <v>Gian Marco Migliavacca</v>
          </cell>
          <cell r="W257">
            <v>0.32</v>
          </cell>
          <cell r="X257">
            <v>1854617.473</v>
          </cell>
          <cell r="Y257" t="str">
            <v>Ord</v>
          </cell>
          <cell r="Z257">
            <v>1</v>
          </cell>
          <cell r="AB257">
            <v>5</v>
          </cell>
          <cell r="AC257" t="str">
            <v>N</v>
          </cell>
          <cell r="AD257">
            <v>3</v>
          </cell>
          <cell r="AE257">
            <v>8</v>
          </cell>
          <cell r="AF257" t="str">
            <v>Buy</v>
          </cell>
          <cell r="AG257">
            <v>1902880.5730000001</v>
          </cell>
          <cell r="AH257" t="str">
            <v>I:PPA</v>
          </cell>
        </row>
        <row r="258">
          <cell r="A258" t="str">
            <v>Pirelli risp.</v>
          </cell>
          <cell r="B258" t="str">
            <v>Pirelli risp.</v>
          </cell>
          <cell r="C258">
            <v>1.7549999999999999</v>
          </cell>
          <cell r="D258">
            <v>0</v>
          </cell>
          <cell r="E258">
            <v>0</v>
          </cell>
          <cell r="F258">
            <v>88.006</v>
          </cell>
          <cell r="G258">
            <v>325.71020600000003</v>
          </cell>
          <cell r="H258">
            <v>0</v>
          </cell>
          <cell r="I258">
            <v>18.102288021534306</v>
          </cell>
          <cell r="J258">
            <v>-42.307692307692314</v>
          </cell>
          <cell r="K258">
            <v>-7.3694100916732452</v>
          </cell>
          <cell r="L258">
            <v>5.1379752057144046</v>
          </cell>
          <cell r="M258" t="str">
            <v>ADD</v>
          </cell>
          <cell r="N258" t="str">
            <v>PIRIn.MI</v>
          </cell>
          <cell r="P258">
            <v>88006</v>
          </cell>
          <cell r="Q258">
            <v>2.1536670547147807</v>
          </cell>
          <cell r="R258" t="str">
            <v>PRNC IM</v>
          </cell>
          <cell r="S258">
            <v>1.486</v>
          </cell>
          <cell r="T258">
            <v>3.0420000000000003</v>
          </cell>
          <cell r="U258" t="str">
            <v>Capital Equipment</v>
          </cell>
          <cell r="V258" t="str">
            <v>Gian Marco Migliavacca</v>
          </cell>
          <cell r="W258">
            <v>1</v>
          </cell>
          <cell r="X258">
            <v>88006.016000000003</v>
          </cell>
          <cell r="Y258" t="str">
            <v>Risp. n.c.</v>
          </cell>
          <cell r="Z258">
            <v>0</v>
          </cell>
          <cell r="AB258">
            <v>4</v>
          </cell>
          <cell r="AC258" t="str">
            <v>N</v>
          </cell>
          <cell r="AD258">
            <v>3</v>
          </cell>
          <cell r="AE258">
            <v>7</v>
          </cell>
          <cell r="AF258" t="str">
            <v>Accumulate</v>
          </cell>
          <cell r="AG258">
            <v>88006</v>
          </cell>
          <cell r="AH258" t="str">
            <v>I:PRNC</v>
          </cell>
        </row>
        <row r="259">
          <cell r="A259" t="str">
            <v>Giugiaro-Italdesign</v>
          </cell>
          <cell r="B259" t="str">
            <v>Giugiaro-Italdesign</v>
          </cell>
          <cell r="C259">
            <v>4.29</v>
          </cell>
          <cell r="D259">
            <v>0</v>
          </cell>
          <cell r="E259">
            <v>0</v>
          </cell>
          <cell r="F259">
            <v>50</v>
          </cell>
          <cell r="G259">
            <v>335</v>
          </cell>
          <cell r="H259">
            <v>0</v>
          </cell>
          <cell r="I259">
            <v>-16.747525713176781</v>
          </cell>
          <cell r="J259">
            <v>-50.932174310877279</v>
          </cell>
          <cell r="K259">
            <v>-35.472229864049133</v>
          </cell>
          <cell r="L259">
            <v>-19.688027849759642</v>
          </cell>
          <cell r="M259" t="str">
            <v>ADD</v>
          </cell>
          <cell r="N259" t="str">
            <v>GIU.MI</v>
          </cell>
          <cell r="P259">
            <v>50000</v>
          </cell>
          <cell r="Q259">
            <v>-0.18613308515588178</v>
          </cell>
          <cell r="R259" t="str">
            <v>GIU IM</v>
          </cell>
          <cell r="S259">
            <v>5.1529999999999996</v>
          </cell>
          <cell r="T259">
            <v>8.7430000000000003</v>
          </cell>
          <cell r="U259" t="str">
            <v>Automobiles</v>
          </cell>
          <cell r="V259" t="str">
            <v>Gian Marco Migliavacca</v>
          </cell>
          <cell r="W259">
            <v>0.25</v>
          </cell>
          <cell r="X259">
            <v>50000</v>
          </cell>
          <cell r="Y259" t="str">
            <v>Ord</v>
          </cell>
          <cell r="Z259">
            <v>0</v>
          </cell>
          <cell r="AA259" t="str">
            <v>G</v>
          </cell>
          <cell r="AB259">
            <v>4</v>
          </cell>
          <cell r="AC259" t="str">
            <v>N</v>
          </cell>
          <cell r="AD259">
            <v>3</v>
          </cell>
          <cell r="AE259">
            <v>7</v>
          </cell>
          <cell r="AF259" t="str">
            <v>Accumulate</v>
          </cell>
          <cell r="AG259">
            <v>50000</v>
          </cell>
          <cell r="AH259" t="str">
            <v>I:GIU</v>
          </cell>
        </row>
        <row r="260">
          <cell r="A260" t="str">
            <v>Imm. Lombarda</v>
          </cell>
          <cell r="B260" t="str">
            <v>Imm. Lombarda</v>
          </cell>
          <cell r="C260">
            <v>0.14150000000000001</v>
          </cell>
          <cell r="D260">
            <v>0</v>
          </cell>
          <cell r="E260">
            <v>0</v>
          </cell>
          <cell r="F260">
            <v>0</v>
          </cell>
          <cell r="G260">
            <v>0</v>
          </cell>
          <cell r="H260">
            <v>0</v>
          </cell>
          <cell r="I260">
            <v>7.5227963525835939</v>
          </cell>
          <cell r="J260">
            <v>-50.211118930330741</v>
          </cell>
          <cell r="K260">
            <v>24.270322065760375</v>
          </cell>
          <cell r="L260">
            <v>0.72105538054653806</v>
          </cell>
          <cell r="N260" t="str">
            <v>IMLO.MI</v>
          </cell>
          <cell r="Q260">
            <v>-0.35211267605633756</v>
          </cell>
          <cell r="R260" t="str">
            <v>PI IM</v>
          </cell>
          <cell r="S260">
            <v>0.13159999999999999</v>
          </cell>
          <cell r="T260">
            <v>0.28420000000000001</v>
          </cell>
          <cell r="W260">
            <v>1</v>
          </cell>
          <cell r="X260">
            <v>599730.00600000005</v>
          </cell>
          <cell r="Y260" t="str">
            <v>Ord</v>
          </cell>
          <cell r="Z260">
            <v>0</v>
          </cell>
          <cell r="AB260">
            <v>99</v>
          </cell>
          <cell r="AD260">
            <v>99</v>
          </cell>
          <cell r="AE260">
            <v>198</v>
          </cell>
          <cell r="AF260" t="str">
            <v>Not rated</v>
          </cell>
        </row>
        <row r="261">
          <cell r="A261" t="str">
            <v>Saiag ord.</v>
          </cell>
          <cell r="B261" t="str">
            <v>Saiag ord.</v>
          </cell>
          <cell r="C261">
            <v>3.5310000000000001</v>
          </cell>
          <cell r="D261">
            <v>0</v>
          </cell>
          <cell r="E261">
            <v>0</v>
          </cell>
          <cell r="F261">
            <v>17.407</v>
          </cell>
          <cell r="G261">
            <v>85.294300000000007</v>
          </cell>
          <cell r="H261">
            <v>0</v>
          </cell>
          <cell r="I261">
            <v>9.2850510677808806</v>
          </cell>
          <cell r="J261">
            <v>-30.764705882352938</v>
          </cell>
          <cell r="K261">
            <v>-9.4396530830914713</v>
          </cell>
          <cell r="L261">
            <v>0.4794405787646987</v>
          </cell>
          <cell r="M261" t="str">
            <v>HOLD</v>
          </cell>
          <cell r="N261" t="str">
            <v>SAGI.MI</v>
          </cell>
          <cell r="P261">
            <v>17407</v>
          </cell>
          <cell r="Q261">
            <v>-0.53521126760562865</v>
          </cell>
          <cell r="R261" t="str">
            <v>SAG IM</v>
          </cell>
          <cell r="S261">
            <v>3.2309999999999999</v>
          </cell>
          <cell r="T261">
            <v>5.0999999999999996</v>
          </cell>
          <cell r="U261" t="str">
            <v>Automobiles</v>
          </cell>
          <cell r="V261" t="str">
            <v>Gian Marco Migliavacca</v>
          </cell>
          <cell r="W261">
            <v>0.2</v>
          </cell>
          <cell r="X261">
            <v>17406.8</v>
          </cell>
          <cell r="Y261" t="str">
            <v>Ord</v>
          </cell>
          <cell r="Z261">
            <v>0</v>
          </cell>
          <cell r="AB261">
            <v>3</v>
          </cell>
          <cell r="AC261" t="str">
            <v>N</v>
          </cell>
          <cell r="AD261">
            <v>3</v>
          </cell>
          <cell r="AE261">
            <v>6</v>
          </cell>
          <cell r="AF261" t="str">
            <v>Hold</v>
          </cell>
          <cell r="AG261">
            <v>17407</v>
          </cell>
          <cell r="AH261" t="str">
            <v>I:SAG</v>
          </cell>
        </row>
        <row r="262">
          <cell r="A262" t="str">
            <v>Saiag risp.</v>
          </cell>
          <cell r="B262" t="str">
            <v>Saiag risp.</v>
          </cell>
          <cell r="C262">
            <v>2</v>
          </cell>
          <cell r="D262">
            <v>0</v>
          </cell>
          <cell r="E262">
            <v>0</v>
          </cell>
          <cell r="F262">
            <v>9.7409999999999997</v>
          </cell>
          <cell r="G262">
            <v>29.028179999999999</v>
          </cell>
          <cell r="H262">
            <v>0</v>
          </cell>
          <cell r="I262">
            <v>11.111111111111116</v>
          </cell>
          <cell r="J262">
            <v>-34.426229508196712</v>
          </cell>
          <cell r="K262">
            <v>1.8260600433302354</v>
          </cell>
          <cell r="L262">
            <v>-3.661523625843774</v>
          </cell>
          <cell r="M262" t="str">
            <v>ADD</v>
          </cell>
          <cell r="N262" t="str">
            <v>SAGIr.MI</v>
          </cell>
          <cell r="P262">
            <v>9741</v>
          </cell>
          <cell r="Q262">
            <v>0</v>
          </cell>
          <cell r="R262" t="str">
            <v>SAGR IM</v>
          </cell>
          <cell r="S262">
            <v>1.7999999999999998</v>
          </cell>
          <cell r="T262">
            <v>3.05</v>
          </cell>
          <cell r="U262" t="str">
            <v>Automobiles</v>
          </cell>
          <cell r="V262" t="str">
            <v>Gian Marco Migliavacca</v>
          </cell>
          <cell r="W262">
            <v>1</v>
          </cell>
          <cell r="X262">
            <v>9740.7999999999993</v>
          </cell>
          <cell r="Y262" t="str">
            <v>Risp. n.c.</v>
          </cell>
          <cell r="Z262">
            <v>0</v>
          </cell>
          <cell r="AB262">
            <v>4</v>
          </cell>
          <cell r="AC262" t="str">
            <v>N</v>
          </cell>
          <cell r="AD262">
            <v>3</v>
          </cell>
          <cell r="AE262">
            <v>7</v>
          </cell>
          <cell r="AF262" t="str">
            <v>Accumulate</v>
          </cell>
          <cell r="AG262">
            <v>9741</v>
          </cell>
          <cell r="AH262" t="str">
            <v>I:SAGR</v>
          </cell>
        </row>
        <row r="263">
          <cell r="A263" t="str">
            <v>Sogefi</v>
          </cell>
          <cell r="B263" t="str">
            <v>Sogefi</v>
          </cell>
          <cell r="C263">
            <v>1.98</v>
          </cell>
          <cell r="D263">
            <v>0</v>
          </cell>
          <cell r="E263">
            <v>0</v>
          </cell>
          <cell r="F263">
            <v>107.50039200000001</v>
          </cell>
          <cell r="G263">
            <v>258.00094080000002</v>
          </cell>
          <cell r="H263">
            <v>0</v>
          </cell>
          <cell r="I263">
            <v>13.142857142857146</v>
          </cell>
          <cell r="J263">
            <v>-22.413793103448278</v>
          </cell>
          <cell r="K263">
            <v>-5.5818470080152061</v>
          </cell>
          <cell r="L263">
            <v>8.8303533576693596</v>
          </cell>
          <cell r="M263" t="str">
            <v>REDUCE</v>
          </cell>
          <cell r="N263" t="str">
            <v>SGFI.MI</v>
          </cell>
          <cell r="P263">
            <v>107500.39200000001</v>
          </cell>
          <cell r="Q263">
            <v>1.538461538461533</v>
          </cell>
          <cell r="R263" t="str">
            <v>SGFI IM</v>
          </cell>
          <cell r="S263">
            <v>1.75</v>
          </cell>
          <cell r="T263">
            <v>2.552</v>
          </cell>
          <cell r="U263" t="str">
            <v>Automobiles</v>
          </cell>
          <cell r="V263" t="str">
            <v>Gian Marco Migliavacca</v>
          </cell>
          <cell r="W263">
            <v>0.3</v>
          </cell>
          <cell r="X263">
            <v>106852.622</v>
          </cell>
          <cell r="Y263" t="str">
            <v>Ord</v>
          </cell>
          <cell r="Z263">
            <v>0</v>
          </cell>
          <cell r="AB263">
            <v>2</v>
          </cell>
          <cell r="AC263" t="str">
            <v>N</v>
          </cell>
          <cell r="AD263">
            <v>3</v>
          </cell>
          <cell r="AE263">
            <v>5</v>
          </cell>
          <cell r="AF263" t="str">
            <v>Reduce</v>
          </cell>
          <cell r="AG263">
            <v>107711.192</v>
          </cell>
          <cell r="AH263" t="str">
            <v>I:SO</v>
          </cell>
        </row>
        <row r="264">
          <cell r="A264" t="str">
            <v>Carraro</v>
          </cell>
          <cell r="B264" t="str">
            <v>Carraro</v>
          </cell>
          <cell r="C264">
            <v>1.45</v>
          </cell>
          <cell r="D264">
            <v>0</v>
          </cell>
          <cell r="E264">
            <v>0</v>
          </cell>
          <cell r="F264">
            <v>42</v>
          </cell>
          <cell r="G264">
            <v>123.98399999999999</v>
          </cell>
          <cell r="H264">
            <v>0</v>
          </cell>
          <cell r="I264">
            <v>15.999999999999993</v>
          </cell>
          <cell r="J264">
            <v>-53.376205787781352</v>
          </cell>
          <cell r="K264">
            <v>-2.7247041508723591</v>
          </cell>
          <cell r="L264">
            <v>-22.132059326663715</v>
          </cell>
          <cell r="M264" t="str">
            <v>REDUCE</v>
          </cell>
          <cell r="N264" t="str">
            <v>CARR.MI</v>
          </cell>
          <cell r="P264">
            <v>42000</v>
          </cell>
          <cell r="Q264">
            <v>0</v>
          </cell>
          <cell r="R264" t="str">
            <v>CARR IM</v>
          </cell>
          <cell r="S264">
            <v>1.25</v>
          </cell>
          <cell r="T264">
            <v>3.11</v>
          </cell>
          <cell r="U264" t="str">
            <v>Automobiles</v>
          </cell>
          <cell r="V264" t="str">
            <v>Gian Marco Migliavacca</v>
          </cell>
          <cell r="W264">
            <v>0.35699999999999998</v>
          </cell>
          <cell r="X264">
            <v>42000</v>
          </cell>
          <cell r="Y264" t="str">
            <v>Ord</v>
          </cell>
          <cell r="Z264">
            <v>0</v>
          </cell>
          <cell r="AB264">
            <v>2</v>
          </cell>
          <cell r="AC264" t="str">
            <v>N</v>
          </cell>
          <cell r="AD264">
            <v>3</v>
          </cell>
          <cell r="AE264">
            <v>5</v>
          </cell>
          <cell r="AF264" t="str">
            <v>Reduce</v>
          </cell>
          <cell r="AG264">
            <v>42000</v>
          </cell>
          <cell r="AH264" t="str">
            <v>I:CARR</v>
          </cell>
        </row>
        <row r="265">
          <cell r="A265" t="str">
            <v>Caltagirone ord.</v>
          </cell>
          <cell r="B265" t="str">
            <v>Caltagirone ord.</v>
          </cell>
          <cell r="C265">
            <v>4.42</v>
          </cell>
          <cell r="D265">
            <v>0</v>
          </cell>
          <cell r="E265">
            <v>0</v>
          </cell>
          <cell r="F265">
            <v>208.25</v>
          </cell>
          <cell r="G265">
            <v>541.45000000000005</v>
          </cell>
          <cell r="H265">
            <v>0</v>
          </cell>
          <cell r="I265">
            <v>31.940298507462671</v>
          </cell>
          <cell r="J265">
            <v>2.5613524348060634</v>
          </cell>
          <cell r="K265">
            <v>13.215594356590319</v>
          </cell>
          <cell r="L265">
            <v>33.805498895923698</v>
          </cell>
          <cell r="M265" t="str">
            <v>HOLD</v>
          </cell>
          <cell r="N265" t="str">
            <v>CALI.MI</v>
          </cell>
          <cell r="P265">
            <v>208250</v>
          </cell>
          <cell r="Q265">
            <v>-4.5228403437358455E-2</v>
          </cell>
          <cell r="R265" t="str">
            <v>CALG IM</v>
          </cell>
          <cell r="S265">
            <v>3.3500000000000005</v>
          </cell>
          <cell r="T265">
            <v>4.3096155569999999</v>
          </cell>
          <cell r="U265" t="str">
            <v>Other Financials (Holding &amp; Real Estate)</v>
          </cell>
          <cell r="V265" t="str">
            <v>Pietro Gasparri</v>
          </cell>
          <cell r="W265">
            <v>0.15799999999999992</v>
          </cell>
          <cell r="X265">
            <v>208250</v>
          </cell>
          <cell r="Y265" t="str">
            <v>Ord</v>
          </cell>
          <cell r="AB265">
            <v>3</v>
          </cell>
          <cell r="AC265" t="str">
            <v>P</v>
          </cell>
          <cell r="AD265">
            <v>4</v>
          </cell>
          <cell r="AE265">
            <v>7</v>
          </cell>
          <cell r="AF265" t="str">
            <v>Accumulate</v>
          </cell>
          <cell r="AG265">
            <v>208250</v>
          </cell>
          <cell r="AH265" t="str">
            <v>I:CALT</v>
          </cell>
        </row>
        <row r="266">
          <cell r="A266" t="str">
            <v>Caltagirone risp.</v>
          </cell>
          <cell r="B266" t="str">
            <v>Caltagirone risp.</v>
          </cell>
          <cell r="C266">
            <v>4.79</v>
          </cell>
          <cell r="D266">
            <v>0</v>
          </cell>
          <cell r="E266">
            <v>0</v>
          </cell>
          <cell r="F266">
            <v>1.75</v>
          </cell>
          <cell r="G266">
            <v>4.55</v>
          </cell>
          <cell r="H266">
            <v>0</v>
          </cell>
          <cell r="I266">
            <v>0</v>
          </cell>
          <cell r="J266">
            <v>-6.36090600120286</v>
          </cell>
          <cell r="K266">
            <v>-31.940298507462671</v>
          </cell>
          <cell r="L266">
            <v>-8.9222584360089243</v>
          </cell>
          <cell r="M266" t="str">
            <v>REDUCE</v>
          </cell>
          <cell r="N266" t="str">
            <v>CALIn.MI</v>
          </cell>
          <cell r="P266">
            <v>1750</v>
          </cell>
          <cell r="Q266">
            <v>0</v>
          </cell>
          <cell r="R266" t="str">
            <v>CALGS IM</v>
          </cell>
          <cell r="S266">
            <v>4.79</v>
          </cell>
          <cell r="T266">
            <v>5.1153848200000001</v>
          </cell>
          <cell r="U266" t="str">
            <v>Other Financials (Holding &amp; Real Estate)</v>
          </cell>
          <cell r="V266" t="str">
            <v>Pietro Gasparri</v>
          </cell>
          <cell r="W266">
            <v>1</v>
          </cell>
          <cell r="X266">
            <v>1750</v>
          </cell>
          <cell r="Y266" t="str">
            <v>Risp. n.c.</v>
          </cell>
          <cell r="AB266">
            <v>2</v>
          </cell>
          <cell r="AC266" t="str">
            <v>P</v>
          </cell>
          <cell r="AD266">
            <v>4</v>
          </cell>
          <cell r="AE266">
            <v>6</v>
          </cell>
          <cell r="AF266" t="str">
            <v>Hold</v>
          </cell>
          <cell r="AG266">
            <v>1750</v>
          </cell>
          <cell r="AH266" t="str">
            <v>I:CALTR</v>
          </cell>
        </row>
        <row r="267">
          <cell r="A267" t="str">
            <v>Impregilo ord.</v>
          </cell>
          <cell r="B267" t="str">
            <v>Impregilo ord.</v>
          </cell>
          <cell r="C267">
            <v>0.4955</v>
          </cell>
          <cell r="D267">
            <v>0</v>
          </cell>
          <cell r="E267">
            <v>0</v>
          </cell>
          <cell r="F267">
            <v>722.01263100000006</v>
          </cell>
          <cell r="G267">
            <v>399.92279631090008</v>
          </cell>
          <cell r="H267">
            <v>0</v>
          </cell>
          <cell r="I267">
            <v>8.0226727708742054</v>
          </cell>
          <cell r="J267">
            <v>-17.320206908059411</v>
          </cell>
          <cell r="K267">
            <v>-10.702031379998147</v>
          </cell>
          <cell r="L267">
            <v>13.923939553058226</v>
          </cell>
          <cell r="M267" t="str">
            <v>HOLD</v>
          </cell>
          <cell r="N267" t="str">
            <v>IPGI.MI</v>
          </cell>
          <cell r="P267">
            <v>722012.63100000005</v>
          </cell>
          <cell r="Q267">
            <v>2.5667563651417868</v>
          </cell>
          <cell r="R267" t="str">
            <v>IPG IM</v>
          </cell>
          <cell r="S267">
            <v>0.4587</v>
          </cell>
          <cell r="T267">
            <v>0.59930000000000005</v>
          </cell>
          <cell r="U267" t="str">
            <v>Building &amp; Constructions</v>
          </cell>
          <cell r="V267" t="str">
            <v>Annamaria Logoluso</v>
          </cell>
          <cell r="W267">
            <v>0.25</v>
          </cell>
          <cell r="X267">
            <v>723217.09</v>
          </cell>
          <cell r="Y267" t="str">
            <v>Ord</v>
          </cell>
          <cell r="AB267">
            <v>3</v>
          </cell>
          <cell r="AC267" t="str">
            <v>P</v>
          </cell>
          <cell r="AD267">
            <v>4</v>
          </cell>
          <cell r="AE267">
            <v>7</v>
          </cell>
          <cell r="AF267" t="str">
            <v>Accumulate</v>
          </cell>
          <cell r="AG267">
            <v>797531.63100000005</v>
          </cell>
          <cell r="AH267" t="str">
            <v>I:IPG</v>
          </cell>
        </row>
        <row r="268">
          <cell r="A268" t="str">
            <v>Impregilo risp.</v>
          </cell>
          <cell r="B268" t="str">
            <v>Impregilo risp.</v>
          </cell>
          <cell r="C268">
            <v>0.52500000000000002</v>
          </cell>
          <cell r="D268">
            <v>0</v>
          </cell>
          <cell r="E268">
            <v>0</v>
          </cell>
          <cell r="F268">
            <v>16.155000000000001</v>
          </cell>
          <cell r="G268">
            <v>11.114640000000001</v>
          </cell>
          <cell r="H268">
            <v>0</v>
          </cell>
          <cell r="I268">
            <v>7.1428571428571397</v>
          </cell>
          <cell r="J268">
            <v>-21.75856929955291</v>
          </cell>
          <cell r="K268">
            <v>-0.8798156280170657</v>
          </cell>
          <cell r="L268">
            <v>-4.4383623914934986</v>
          </cell>
          <cell r="M268" t="str">
            <v>HOLD</v>
          </cell>
          <cell r="N268" t="str">
            <v>IPGIr.MI</v>
          </cell>
          <cell r="P268">
            <v>16155</v>
          </cell>
          <cell r="Q268">
            <v>0</v>
          </cell>
          <cell r="R268" t="str">
            <v>IPGR IM</v>
          </cell>
          <cell r="S268">
            <v>0.49000000000000005</v>
          </cell>
          <cell r="T268">
            <v>0.67100000000000004</v>
          </cell>
          <cell r="U268" t="str">
            <v>Building &amp; Constructions</v>
          </cell>
          <cell r="V268" t="str">
            <v>Annamaria Logoluso</v>
          </cell>
          <cell r="W268">
            <v>1</v>
          </cell>
          <cell r="X268">
            <v>16155</v>
          </cell>
          <cell r="Y268" t="str">
            <v>Risp. n.c.</v>
          </cell>
          <cell r="AB268">
            <v>3</v>
          </cell>
          <cell r="AC268" t="str">
            <v>P</v>
          </cell>
          <cell r="AD268">
            <v>4</v>
          </cell>
          <cell r="AE268">
            <v>7</v>
          </cell>
          <cell r="AF268" t="str">
            <v>Accumulate</v>
          </cell>
          <cell r="AG268">
            <v>16155</v>
          </cell>
          <cell r="AH268" t="str">
            <v>I:IPGR</v>
          </cell>
        </row>
        <row r="269">
          <cell r="A269" t="str">
            <v>CSP</v>
          </cell>
          <cell r="B269" t="str">
            <v>CSP</v>
          </cell>
          <cell r="C269">
            <v>2.54</v>
          </cell>
          <cell r="D269">
            <v>0</v>
          </cell>
          <cell r="E269">
            <v>0</v>
          </cell>
          <cell r="F269">
            <v>24.5</v>
          </cell>
          <cell r="G269">
            <v>93.835000000000008</v>
          </cell>
          <cell r="H269">
            <v>0</v>
          </cell>
          <cell r="I269">
            <v>12.588652482269502</v>
          </cell>
          <cell r="J269">
            <v>-45.352839931153177</v>
          </cell>
          <cell r="K269">
            <v>-6.1360516686028497</v>
          </cell>
          <cell r="L269">
            <v>-14.10869347003554</v>
          </cell>
          <cell r="M269" t="str">
            <v>HOLD</v>
          </cell>
          <cell r="N269" t="str">
            <v>CSP.MI</v>
          </cell>
          <cell r="P269">
            <v>24500</v>
          </cell>
          <cell r="Q269">
            <v>-1.5503875968992276</v>
          </cell>
          <cell r="R269" t="str">
            <v>CSP IM</v>
          </cell>
          <cell r="S269">
            <v>2.2560000000000002</v>
          </cell>
          <cell r="T269">
            <v>4.6479999999999997</v>
          </cell>
          <cell r="U269" t="str">
            <v>Consumer Goods</v>
          </cell>
          <cell r="V269" t="str">
            <v>Chiara Rotelli</v>
          </cell>
          <cell r="W269">
            <v>0.33</v>
          </cell>
          <cell r="X269">
            <v>24500</v>
          </cell>
          <cell r="Y269" t="str">
            <v>Ord</v>
          </cell>
          <cell r="AB269">
            <v>3</v>
          </cell>
          <cell r="AD269">
            <v>99</v>
          </cell>
          <cell r="AE269">
            <v>102</v>
          </cell>
          <cell r="AF269" t="str">
            <v>Not rated</v>
          </cell>
          <cell r="AG269">
            <v>24500</v>
          </cell>
          <cell r="AH269" t="str">
            <v>I:CSP</v>
          </cell>
        </row>
        <row r="270">
          <cell r="A270" t="str">
            <v>Manuli Rubber</v>
          </cell>
          <cell r="B270" t="str">
            <v>Manuli Rubber</v>
          </cell>
          <cell r="C270">
            <v>0.91460000000000008</v>
          </cell>
          <cell r="D270">
            <v>0</v>
          </cell>
          <cell r="E270">
            <v>0</v>
          </cell>
          <cell r="F270">
            <v>92.143699999999995</v>
          </cell>
          <cell r="G270">
            <v>148.2592133</v>
          </cell>
          <cell r="H270">
            <v>0</v>
          </cell>
          <cell r="I270">
            <v>-6.6734693877550928</v>
          </cell>
          <cell r="J270">
            <v>-49.608815426997246</v>
          </cell>
          <cell r="K270">
            <v>-25.398173538627447</v>
          </cell>
          <cell r="L270">
            <v>-18.364668965879609</v>
          </cell>
          <cell r="M270" t="str">
            <v>HOLD</v>
          </cell>
          <cell r="N270" t="str">
            <v>MRI.MI</v>
          </cell>
          <cell r="P270">
            <v>92143.7</v>
          </cell>
          <cell r="Q270">
            <v>-1.5500538213132353</v>
          </cell>
          <cell r="R270" t="str">
            <v>MRI IM</v>
          </cell>
          <cell r="S270">
            <v>0.98</v>
          </cell>
          <cell r="T270">
            <v>1.8150000000000002</v>
          </cell>
          <cell r="U270" t="str">
            <v>Automobiles</v>
          </cell>
          <cell r="V270" t="str">
            <v>Gian Marco Migliavacca</v>
          </cell>
          <cell r="W270">
            <v>0.3</v>
          </cell>
          <cell r="X270">
            <v>92143.762000000002</v>
          </cell>
          <cell r="Y270" t="str">
            <v>Ord</v>
          </cell>
          <cell r="AB270">
            <v>3</v>
          </cell>
          <cell r="AC270" t="str">
            <v>N</v>
          </cell>
          <cell r="AD270">
            <v>3</v>
          </cell>
          <cell r="AE270">
            <v>6</v>
          </cell>
          <cell r="AF270" t="str">
            <v>Hold</v>
          </cell>
          <cell r="AG270">
            <v>92143.7</v>
          </cell>
          <cell r="AH270" t="str">
            <v>I:MRI</v>
          </cell>
        </row>
        <row r="271">
          <cell r="A271" t="str">
            <v>Ducati</v>
          </cell>
          <cell r="B271" t="str">
            <v>Ducati</v>
          </cell>
          <cell r="C271">
            <v>1.5209999999999999</v>
          </cell>
          <cell r="D271">
            <v>0</v>
          </cell>
          <cell r="E271">
            <v>0</v>
          </cell>
          <cell r="F271">
            <v>157.962963</v>
          </cell>
          <cell r="G271">
            <v>316.24185192599998</v>
          </cell>
          <cell r="H271">
            <v>0</v>
          </cell>
          <cell r="I271">
            <v>23.759153783563857</v>
          </cell>
          <cell r="J271">
            <v>-40.376323010584095</v>
          </cell>
          <cell r="K271">
            <v>5.0344496326915049</v>
          </cell>
          <cell r="L271">
            <v>-9.1321765494664575</v>
          </cell>
          <cell r="M271" t="str">
            <v>ADD</v>
          </cell>
          <cell r="N271" t="str">
            <v>DMH.MI</v>
          </cell>
          <cell r="P271">
            <v>157962.96299999999</v>
          </cell>
          <cell r="Q271">
            <v>1.4000000000000012</v>
          </cell>
          <cell r="R271" t="str">
            <v>DMH.MI</v>
          </cell>
          <cell r="S271">
            <v>1.2290000000000001</v>
          </cell>
          <cell r="T271">
            <v>2.5510000000000002</v>
          </cell>
          <cell r="U271" t="str">
            <v>Automobiles</v>
          </cell>
          <cell r="V271" t="str">
            <v>Gian Marco Migliavacca</v>
          </cell>
          <cell r="W271">
            <v>0.66400000000000003</v>
          </cell>
          <cell r="X271">
            <v>157962.96299999999</v>
          </cell>
          <cell r="Y271" t="str">
            <v>Ord</v>
          </cell>
          <cell r="AB271">
            <v>4</v>
          </cell>
          <cell r="AD271">
            <v>99</v>
          </cell>
          <cell r="AE271">
            <v>103</v>
          </cell>
          <cell r="AF271" t="str">
            <v>Not rated</v>
          </cell>
          <cell r="AG271">
            <v>157962.96299999999</v>
          </cell>
          <cell r="AH271" t="str">
            <v>I:DMH</v>
          </cell>
        </row>
        <row r="272">
          <cell r="A272" t="str">
            <v>Vianini Lavori</v>
          </cell>
          <cell r="B272" t="str">
            <v>Vianini Lavori</v>
          </cell>
          <cell r="C272">
            <v>3.95</v>
          </cell>
          <cell r="D272">
            <v>0</v>
          </cell>
          <cell r="E272">
            <v>0</v>
          </cell>
          <cell r="F272">
            <v>0</v>
          </cell>
          <cell r="G272">
            <v>0</v>
          </cell>
          <cell r="H272">
            <v>0</v>
          </cell>
          <cell r="I272">
            <v>9.5396561286744443</v>
          </cell>
          <cell r="J272">
            <v>-17.675353994388644</v>
          </cell>
          <cell r="K272">
            <v>-9.1850480221979076</v>
          </cell>
          <cell r="L272">
            <v>13.568792466728993</v>
          </cell>
          <cell r="M272" t="str">
            <v>HOLD</v>
          </cell>
          <cell r="N272" t="str">
            <v>VIAI.MI</v>
          </cell>
          <cell r="Q272">
            <v>1.2820512820512997</v>
          </cell>
          <cell r="R272" t="str">
            <v>VLA IM</v>
          </cell>
          <cell r="S272">
            <v>3.6059999999999999</v>
          </cell>
          <cell r="T272">
            <v>4.7980771149999999</v>
          </cell>
          <cell r="W272">
            <v>0.3</v>
          </cell>
          <cell r="X272">
            <v>0</v>
          </cell>
          <cell r="Y272" t="str">
            <v>Ord</v>
          </cell>
          <cell r="AB272">
            <v>3</v>
          </cell>
          <cell r="AD272">
            <v>99</v>
          </cell>
          <cell r="AE272">
            <v>102</v>
          </cell>
          <cell r="AF272" t="str">
            <v>Not rated</v>
          </cell>
          <cell r="AH272" t="str">
            <v>I:VLA</v>
          </cell>
        </row>
        <row r="273">
          <cell r="A273" t="str">
            <v>Montedison ord.</v>
          </cell>
          <cell r="B273" t="str">
            <v>Montedison ord.</v>
          </cell>
          <cell r="C273">
            <v>2.5049999999999999</v>
          </cell>
          <cell r="D273">
            <v>0</v>
          </cell>
          <cell r="E273">
            <v>0</v>
          </cell>
          <cell r="F273">
            <v>1532.1813540799999</v>
          </cell>
          <cell r="G273">
            <v>3288.0611858556795</v>
          </cell>
          <cell r="H273">
            <v>0</v>
          </cell>
          <cell r="I273">
            <v>1.1712439418416709</v>
          </cell>
          <cell r="J273">
            <v>31.911532385466025</v>
          </cell>
          <cell r="K273">
            <v>-17.553460209030682</v>
          </cell>
          <cell r="L273">
            <v>63.155678846583662</v>
          </cell>
          <cell r="M273" t="str">
            <v>ADD</v>
          </cell>
          <cell r="N273" t="str">
            <v>MO.MI</v>
          </cell>
          <cell r="P273">
            <v>1532181.35408</v>
          </cell>
          <cell r="Q273">
            <v>-0.59523809523810423</v>
          </cell>
          <cell r="R273" t="str">
            <v>MO IM</v>
          </cell>
          <cell r="S273">
            <v>2.476</v>
          </cell>
          <cell r="T273">
            <v>1.899</v>
          </cell>
          <cell r="U273" t="str">
            <v>Other Financials (Holding &amp; Real Estate)</v>
          </cell>
          <cell r="V273" t="str">
            <v>Pietro Gasparri</v>
          </cell>
          <cell r="W273">
            <v>0.55200000000000005</v>
          </cell>
          <cell r="X273">
            <v>1532181.35408</v>
          </cell>
          <cell r="Y273" t="str">
            <v>Ord</v>
          </cell>
          <cell r="Z273">
            <v>1</v>
          </cell>
          <cell r="AB273">
            <v>4</v>
          </cell>
          <cell r="AC273" t="str">
            <v>P</v>
          </cell>
          <cell r="AD273">
            <v>4</v>
          </cell>
          <cell r="AE273">
            <v>8</v>
          </cell>
          <cell r="AF273" t="str">
            <v>Buy</v>
          </cell>
          <cell r="AG273">
            <v>1532181.35408</v>
          </cell>
          <cell r="AH273" t="str">
            <v>I:MO</v>
          </cell>
        </row>
        <row r="274">
          <cell r="A274" t="str">
            <v>Montedison risp.</v>
          </cell>
          <cell r="B274" t="str">
            <v>Montedison risp.</v>
          </cell>
          <cell r="C274">
            <v>1.831</v>
          </cell>
          <cell r="D274">
            <v>0</v>
          </cell>
          <cell r="E274">
            <v>0</v>
          </cell>
          <cell r="F274">
            <v>103.60086464</v>
          </cell>
          <cell r="G274">
            <v>149.59964854015999</v>
          </cell>
          <cell r="H274">
            <v>0</v>
          </cell>
          <cell r="I274">
            <v>22.556894243641224</v>
          </cell>
          <cell r="J274">
            <v>52.71059216013343</v>
          </cell>
          <cell r="K274">
            <v>21.385650301799554</v>
          </cell>
          <cell r="L274">
            <v>20.799059774667406</v>
          </cell>
          <cell r="M274" t="str">
            <v>ADD</v>
          </cell>
          <cell r="N274" t="str">
            <v>MOn.MI</v>
          </cell>
          <cell r="P274">
            <v>103600.86464</v>
          </cell>
          <cell r="Q274">
            <v>5.3509781357882646</v>
          </cell>
          <cell r="R274" t="str">
            <v>MOR IM</v>
          </cell>
          <cell r="S274">
            <v>1.494</v>
          </cell>
          <cell r="T274">
            <v>1.1990000000000001</v>
          </cell>
          <cell r="U274" t="str">
            <v>Other Financials (Holding &amp; Real Estate)</v>
          </cell>
          <cell r="V274" t="str">
            <v>Pietro Gasparri</v>
          </cell>
          <cell r="W274">
            <v>1</v>
          </cell>
          <cell r="X274">
            <v>103600.86464</v>
          </cell>
          <cell r="Y274" t="str">
            <v>Risp. n.c.</v>
          </cell>
          <cell r="AB274">
            <v>4</v>
          </cell>
          <cell r="AC274" t="str">
            <v>P</v>
          </cell>
          <cell r="AD274">
            <v>4</v>
          </cell>
          <cell r="AE274">
            <v>8</v>
          </cell>
          <cell r="AF274" t="str">
            <v>Buy</v>
          </cell>
          <cell r="AG274">
            <v>103600.86464</v>
          </cell>
          <cell r="AH274" t="str">
            <v>I:MOR</v>
          </cell>
        </row>
        <row r="275">
          <cell r="A275" t="str">
            <v>Class Editori</v>
          </cell>
          <cell r="B275" t="str">
            <v>Class Editori</v>
          </cell>
          <cell r="C275">
            <v>3.456</v>
          </cell>
          <cell r="D275">
            <v>0</v>
          </cell>
          <cell r="E275">
            <v>0</v>
          </cell>
          <cell r="F275">
            <v>91.344200000000001</v>
          </cell>
          <cell r="G275">
            <v>981.85880580000003</v>
          </cell>
          <cell r="H275">
            <v>0</v>
          </cell>
          <cell r="I275">
            <v>43.82022471910112</v>
          </cell>
          <cell r="J275">
            <v>-79.286784537009297</v>
          </cell>
          <cell r="K275">
            <v>25.095520568228768</v>
          </cell>
          <cell r="L275">
            <v>-48.042638075891659</v>
          </cell>
          <cell r="M275" t="str">
            <v>ADD</v>
          </cell>
          <cell r="N275" t="str">
            <v>CLE.MI</v>
          </cell>
          <cell r="P275">
            <v>91344.2</v>
          </cell>
          <cell r="Q275">
            <v>2.6128266033254244</v>
          </cell>
          <cell r="R275" t="str">
            <v>CLE IM</v>
          </cell>
          <cell r="S275">
            <v>2.403</v>
          </cell>
          <cell r="T275">
            <v>16.685000000000002</v>
          </cell>
          <cell r="U275" t="str">
            <v>Media</v>
          </cell>
          <cell r="V275" t="str">
            <v>Giuseppe Marsella</v>
          </cell>
          <cell r="W275">
            <v>0.2</v>
          </cell>
          <cell r="X275">
            <v>90744.2</v>
          </cell>
          <cell r="Y275" t="str">
            <v>Ord</v>
          </cell>
          <cell r="AB275">
            <v>4</v>
          </cell>
          <cell r="AC275" t="str">
            <v>N</v>
          </cell>
          <cell r="AD275">
            <v>3</v>
          </cell>
          <cell r="AE275">
            <v>7</v>
          </cell>
          <cell r="AF275" t="str">
            <v>Accumulate</v>
          </cell>
          <cell r="AG275">
            <v>91384.099999999991</v>
          </cell>
          <cell r="AH275" t="str">
            <v>I:CLE</v>
          </cell>
          <cell r="AI275">
            <v>11</v>
          </cell>
        </row>
        <row r="276">
          <cell r="A276" t="str">
            <v>STMicroelectronics</v>
          </cell>
          <cell r="B276" t="str">
            <v>STMicroelectronics</v>
          </cell>
          <cell r="C276">
            <v>33.979999999999997</v>
          </cell>
          <cell r="D276">
            <v>0</v>
          </cell>
          <cell r="E276">
            <v>0</v>
          </cell>
          <cell r="F276">
            <v>936.1</v>
          </cell>
          <cell r="G276">
            <v>37153.809000000001</v>
          </cell>
          <cell r="H276">
            <v>0</v>
          </cell>
          <cell r="I276">
            <v>51.628737170905836</v>
          </cell>
          <cell r="J276">
            <v>-39.494301994301992</v>
          </cell>
          <cell r="K276">
            <v>32.904033020033481</v>
          </cell>
          <cell r="L276">
            <v>-8.2501555331843548</v>
          </cell>
          <cell r="M276" t="str">
            <v>ADD</v>
          </cell>
          <cell r="N276" t="str">
            <v>STM.MI</v>
          </cell>
          <cell r="P276">
            <v>936100</v>
          </cell>
          <cell r="Q276">
            <v>6.5203761755485923</v>
          </cell>
          <cell r="R276" t="str">
            <v>STM FP</v>
          </cell>
          <cell r="S276">
            <v>22.41</v>
          </cell>
          <cell r="T276">
            <v>56.16</v>
          </cell>
          <cell r="U276" t="str">
            <v>Capital Equipment</v>
          </cell>
          <cell r="V276" t="str">
            <v>Gian Marco Migliavacca</v>
          </cell>
          <cell r="W276">
            <v>0.56000000000000005</v>
          </cell>
          <cell r="X276">
            <v>940000</v>
          </cell>
          <cell r="Y276" t="str">
            <v>Ord</v>
          </cell>
          <cell r="Z276">
            <v>1</v>
          </cell>
          <cell r="AB276">
            <v>4</v>
          </cell>
          <cell r="AC276" t="str">
            <v>N</v>
          </cell>
          <cell r="AD276">
            <v>3</v>
          </cell>
          <cell r="AE276">
            <v>7</v>
          </cell>
          <cell r="AF276" t="str">
            <v>Accumulate</v>
          </cell>
          <cell r="AG276">
            <v>984100</v>
          </cell>
          <cell r="AH276" t="str">
            <v>I:STM</v>
          </cell>
        </row>
        <row r="277">
          <cell r="A277" t="str">
            <v>EX Reno de Medici</v>
          </cell>
          <cell r="B277" t="str">
            <v>EX Reno de Medici</v>
          </cell>
          <cell r="C277">
            <v>1.3580000000000001</v>
          </cell>
          <cell r="D277">
            <v>0</v>
          </cell>
          <cell r="E277">
            <v>0</v>
          </cell>
          <cell r="F277">
            <v>135.11122</v>
          </cell>
          <cell r="G277">
            <v>238.87663696000001</v>
          </cell>
          <cell r="H277">
            <v>0</v>
          </cell>
          <cell r="I277">
            <v>25.276752767527675</v>
          </cell>
          <cell r="J277">
            <v>-39.45608559964333</v>
          </cell>
          <cell r="K277">
            <v>6.5520486166553233</v>
          </cell>
          <cell r="L277">
            <v>-8.2119391385256932</v>
          </cell>
          <cell r="M277" t="str">
            <v>ADD</v>
          </cell>
          <cell r="N277" t="str">
            <v>RDM.MI</v>
          </cell>
          <cell r="P277">
            <v>135111.22</v>
          </cell>
          <cell r="Q277">
            <v>2.9567854435178287</v>
          </cell>
          <cell r="R277" t="str">
            <v>RM IM</v>
          </cell>
          <cell r="S277">
            <v>1.0840000000000001</v>
          </cell>
          <cell r="T277">
            <v>2.2429999999999999</v>
          </cell>
          <cell r="U277" t="str">
            <v>Basic Industries &amp; Chemicals</v>
          </cell>
          <cell r="V277" t="str">
            <v>None</v>
          </cell>
          <cell r="X277">
            <v>82000</v>
          </cell>
          <cell r="Y277" t="str">
            <v>Ord</v>
          </cell>
          <cell r="AB277">
            <v>4</v>
          </cell>
          <cell r="AC277" t="str">
            <v>N</v>
          </cell>
          <cell r="AD277">
            <v>99</v>
          </cell>
          <cell r="AE277">
            <v>99</v>
          </cell>
          <cell r="AF277" t="str">
            <v>Not rated</v>
          </cell>
          <cell r="AG277">
            <v>135111.22</v>
          </cell>
        </row>
        <row r="278">
          <cell r="A278" t="str">
            <v>Mediaset</v>
          </cell>
          <cell r="B278" t="str">
            <v>Mediaset</v>
          </cell>
          <cell r="C278">
            <v>7.5389999999999997</v>
          </cell>
          <cell r="D278">
            <v>0</v>
          </cell>
          <cell r="E278">
            <v>0</v>
          </cell>
          <cell r="F278">
            <v>1180.320964</v>
          </cell>
          <cell r="G278">
            <v>13364.774275372001</v>
          </cell>
          <cell r="H278">
            <v>0</v>
          </cell>
          <cell r="I278">
            <v>18.240276035131743</v>
          </cell>
          <cell r="J278">
            <v>-54.52681102599675</v>
          </cell>
          <cell r="K278">
            <v>-0.4844281157406094</v>
          </cell>
          <cell r="L278">
            <v>-23.282664564879113</v>
          </cell>
          <cell r="M278" t="str">
            <v>HOLD</v>
          </cell>
          <cell r="N278" t="str">
            <v>MS.MI</v>
          </cell>
          <cell r="P278">
            <v>1180320.9639999999</v>
          </cell>
          <cell r="Q278">
            <v>0</v>
          </cell>
          <cell r="R278" t="str">
            <v>MS IM</v>
          </cell>
          <cell r="S278">
            <v>6.3759999999999994</v>
          </cell>
          <cell r="T278">
            <v>16.579000000000001</v>
          </cell>
          <cell r="U278" t="str">
            <v>Media</v>
          </cell>
          <cell r="V278" t="str">
            <v>Giuseppe Marsella</v>
          </cell>
          <cell r="W278">
            <v>0.25</v>
          </cell>
          <cell r="X278">
            <v>1176111.8640000001</v>
          </cell>
          <cell r="Y278" t="str">
            <v>Ord</v>
          </cell>
          <cell r="Z278">
            <v>3</v>
          </cell>
          <cell r="AB278">
            <v>3</v>
          </cell>
          <cell r="AC278" t="str">
            <v>N</v>
          </cell>
          <cell r="AD278">
            <v>3</v>
          </cell>
          <cell r="AE278">
            <v>6</v>
          </cell>
          <cell r="AF278" t="str">
            <v>Hold</v>
          </cell>
          <cell r="AG278">
            <v>1180320.9639999999</v>
          </cell>
          <cell r="AH278" t="str">
            <v>I:MS</v>
          </cell>
        </row>
        <row r="279">
          <cell r="A279" t="str">
            <v>Camfin</v>
          </cell>
          <cell r="B279" t="str">
            <v>Camfin</v>
          </cell>
          <cell r="C279">
            <v>3.73</v>
          </cell>
          <cell r="D279">
            <v>0</v>
          </cell>
          <cell r="E279">
            <v>0</v>
          </cell>
          <cell r="F279">
            <v>76.534047999999999</v>
          </cell>
          <cell r="G279">
            <v>391.08898528000003</v>
          </cell>
          <cell r="H279">
            <v>0</v>
          </cell>
          <cell r="I279">
            <v>35.63636363636364</v>
          </cell>
          <cell r="J279">
            <v>-8.9529035279835902</v>
          </cell>
          <cell r="K279">
            <v>16.911659485491288</v>
          </cell>
          <cell r="L279">
            <v>22.291242933134047</v>
          </cell>
          <cell r="M279" t="str">
            <v>ADD</v>
          </cell>
          <cell r="N279" t="str">
            <v>CAMI.MI</v>
          </cell>
          <cell r="P279">
            <v>76534.047999999995</v>
          </cell>
          <cell r="Q279">
            <v>0.81081081081080253</v>
          </cell>
          <cell r="R279" t="str">
            <v>CAMF IM</v>
          </cell>
          <cell r="S279">
            <v>2.75</v>
          </cell>
          <cell r="T279">
            <v>4.0967808359999998</v>
          </cell>
          <cell r="U279" t="str">
            <v>Other Financials (Holding &amp; Real Estate)</v>
          </cell>
          <cell r="V279" t="str">
            <v>Pietro Gasparri</v>
          </cell>
          <cell r="W279">
            <v>0.157</v>
          </cell>
          <cell r="X279">
            <v>76534.048285714278</v>
          </cell>
          <cell r="Y279" t="str">
            <v>Ord</v>
          </cell>
          <cell r="AB279">
            <v>4</v>
          </cell>
          <cell r="AC279" t="str">
            <v>P</v>
          </cell>
          <cell r="AD279">
            <v>4</v>
          </cell>
          <cell r="AE279">
            <v>8</v>
          </cell>
          <cell r="AF279" t="str">
            <v>Buy</v>
          </cell>
          <cell r="AG279">
            <v>76534.047999999995</v>
          </cell>
          <cell r="AH279" t="str">
            <v>I:CMF</v>
          </cell>
        </row>
        <row r="280">
          <cell r="A280" t="str">
            <v>Roland</v>
          </cell>
          <cell r="B280" t="str">
            <v>Roland</v>
          </cell>
          <cell r="C280">
            <v>0.79400000000000004</v>
          </cell>
          <cell r="D280">
            <v>0</v>
          </cell>
          <cell r="E280">
            <v>0</v>
          </cell>
          <cell r="F280">
            <v>0</v>
          </cell>
          <cell r="G280">
            <v>0</v>
          </cell>
          <cell r="H280">
            <v>0</v>
          </cell>
          <cell r="I280">
            <v>-13.695652173913043</v>
          </cell>
          <cell r="J280">
            <v>-56.373626373626372</v>
          </cell>
          <cell r="K280">
            <v>-32.420356324785395</v>
          </cell>
          <cell r="L280">
            <v>-25.129479912508735</v>
          </cell>
          <cell r="N280" t="str">
            <v>ROE.MI</v>
          </cell>
          <cell r="Q280">
            <v>3.1168831168831179</v>
          </cell>
          <cell r="S280">
            <v>0.92</v>
          </cell>
          <cell r="T280">
            <v>1.82</v>
          </cell>
          <cell r="W280">
            <v>0.29090909090909089</v>
          </cell>
          <cell r="X280">
            <v>22000</v>
          </cell>
          <cell r="Y280" t="str">
            <v>Ord</v>
          </cell>
          <cell r="AB280">
            <v>99</v>
          </cell>
          <cell r="AD280">
            <v>99</v>
          </cell>
          <cell r="AE280">
            <v>198</v>
          </cell>
          <cell r="AF280" t="str">
            <v>Not rated</v>
          </cell>
        </row>
        <row r="281">
          <cell r="A281" t="str">
            <v>Interpump</v>
          </cell>
          <cell r="B281" t="str">
            <v>Interpump</v>
          </cell>
          <cell r="C281">
            <v>3.8769999999999998</v>
          </cell>
          <cell r="D281">
            <v>0</v>
          </cell>
          <cell r="E281">
            <v>0</v>
          </cell>
          <cell r="F281">
            <v>81.98</v>
          </cell>
          <cell r="G281">
            <v>333.57661999999999</v>
          </cell>
          <cell r="H281">
            <v>0</v>
          </cell>
          <cell r="I281">
            <v>4.7837837837837682</v>
          </cell>
          <cell r="J281">
            <v>-21.006519967400173</v>
          </cell>
          <cell r="K281">
            <v>-13.940920367088584</v>
          </cell>
          <cell r="L281">
            <v>10.237626493717464</v>
          </cell>
          <cell r="M281" t="str">
            <v>BUY</v>
          </cell>
          <cell r="N281" t="str">
            <v>IP.MI</v>
          </cell>
          <cell r="P281">
            <v>81980</v>
          </cell>
          <cell r="Q281">
            <v>2.4577167019027568</v>
          </cell>
          <cell r="R281" t="str">
            <v>IP IM</v>
          </cell>
          <cell r="S281">
            <v>3.7</v>
          </cell>
          <cell r="T281">
            <v>4.9080000000000004</v>
          </cell>
          <cell r="U281" t="str">
            <v>Capital Goods</v>
          </cell>
          <cell r="V281" t="str">
            <v>Gian Marco Migliavacca</v>
          </cell>
          <cell r="W281">
            <v>0.77500000000000002</v>
          </cell>
          <cell r="X281">
            <v>81950</v>
          </cell>
          <cell r="Y281" t="str">
            <v>Ord</v>
          </cell>
          <cell r="Z281">
            <v>1</v>
          </cell>
          <cell r="AA281" t="str">
            <v>G</v>
          </cell>
          <cell r="AB281">
            <v>5</v>
          </cell>
          <cell r="AD281">
            <v>99</v>
          </cell>
          <cell r="AE281">
            <v>104</v>
          </cell>
          <cell r="AF281" t="str">
            <v>Not rated</v>
          </cell>
          <cell r="AG281">
            <v>81980</v>
          </cell>
          <cell r="AH281" t="str">
            <v>I:IP</v>
          </cell>
        </row>
        <row r="282">
          <cell r="A282" t="str">
            <v>Maffei</v>
          </cell>
          <cell r="B282" t="str">
            <v>Maffei</v>
          </cell>
          <cell r="C282">
            <v>1.24</v>
          </cell>
          <cell r="D282">
            <v>0</v>
          </cell>
          <cell r="E282">
            <v>0</v>
          </cell>
          <cell r="F282">
            <v>0</v>
          </cell>
          <cell r="G282">
            <v>0</v>
          </cell>
          <cell r="H282">
            <v>0</v>
          </cell>
          <cell r="I282">
            <v>7.8260869565217384</v>
          </cell>
          <cell r="J282">
            <v>-4.2471042471042386</v>
          </cell>
          <cell r="K282">
            <v>-10.898617194350614</v>
          </cell>
          <cell r="L282">
            <v>26.997042214013398</v>
          </cell>
          <cell r="Q282">
            <v>3.3333333333333437</v>
          </cell>
          <cell r="R282" t="str">
            <v>MAF IM</v>
          </cell>
          <cell r="S282">
            <v>1.1499999999999999</v>
          </cell>
          <cell r="T282">
            <v>1.2949999999999999</v>
          </cell>
          <cell r="W282">
            <v>0.3</v>
          </cell>
          <cell r="X282">
            <v>30000</v>
          </cell>
          <cell r="Y282" t="str">
            <v>Ord</v>
          </cell>
          <cell r="AB282">
            <v>99</v>
          </cell>
          <cell r="AD282">
            <v>99</v>
          </cell>
          <cell r="AE282">
            <v>198</v>
          </cell>
          <cell r="AF282" t="str">
            <v>Not rated</v>
          </cell>
        </row>
        <row r="283">
          <cell r="A283" t="str">
            <v>G.Ricchetti</v>
          </cell>
          <cell r="B283" t="str">
            <v>G.Ricchetti</v>
          </cell>
          <cell r="C283">
            <v>0.61199999999999999</v>
          </cell>
          <cell r="D283">
            <v>0</v>
          </cell>
          <cell r="E283">
            <v>0</v>
          </cell>
          <cell r="F283">
            <v>186.55854199999999</v>
          </cell>
          <cell r="G283">
            <v>190.66282992399999</v>
          </cell>
          <cell r="H283">
            <v>0</v>
          </cell>
          <cell r="I283">
            <v>-4.6728971962616832</v>
          </cell>
          <cell r="J283">
            <v>-48.829431438127088</v>
          </cell>
          <cell r="K283">
            <v>-23.397601347134035</v>
          </cell>
          <cell r="L283">
            <v>-17.585284977009451</v>
          </cell>
          <cell r="M283" t="str">
            <v>REDUCE</v>
          </cell>
          <cell r="N283" t="str">
            <v>RIC.MI</v>
          </cell>
          <cell r="P283">
            <v>186558.54199999999</v>
          </cell>
          <cell r="Q283">
            <v>-1.5602380569406549</v>
          </cell>
          <cell r="R283" t="str">
            <v>RIC IM</v>
          </cell>
          <cell r="S283">
            <v>0.64200000000000002</v>
          </cell>
          <cell r="T283">
            <v>1.1959999999999997</v>
          </cell>
          <cell r="U283" t="str">
            <v>Consumer Goods</v>
          </cell>
          <cell r="V283" t="str">
            <v>Gian Marco Migliavacca</v>
          </cell>
          <cell r="W283">
            <v>0.16599999999999998</v>
          </cell>
          <cell r="X283">
            <v>177750</v>
          </cell>
          <cell r="Y283" t="str">
            <v>Ord</v>
          </cell>
          <cell r="AB283">
            <v>2</v>
          </cell>
          <cell r="AD283">
            <v>99</v>
          </cell>
          <cell r="AE283">
            <v>101</v>
          </cell>
          <cell r="AF283" t="str">
            <v>Not rated</v>
          </cell>
          <cell r="AG283">
            <v>188806.39999999999</v>
          </cell>
          <cell r="AH283" t="str">
            <v>I:RIC</v>
          </cell>
        </row>
        <row r="284">
          <cell r="A284" t="str">
            <v>Amga</v>
          </cell>
          <cell r="B284" t="str">
            <v>Amga</v>
          </cell>
          <cell r="C284">
            <v>0.94420000000000004</v>
          </cell>
          <cell r="D284">
            <v>0</v>
          </cell>
          <cell r="E284">
            <v>0</v>
          </cell>
          <cell r="F284">
            <v>326.01</v>
          </cell>
          <cell r="G284">
            <v>467.49833999999998</v>
          </cell>
          <cell r="H284">
            <v>0</v>
          </cell>
          <cell r="I284">
            <v>3.1461656106620106</v>
          </cell>
          <cell r="J284">
            <v>-50.435695538057736</v>
          </cell>
          <cell r="K284">
            <v>-15.578538540210342</v>
          </cell>
          <cell r="L284">
            <v>-19.191549076940099</v>
          </cell>
          <cell r="M284" t="str">
            <v>HOLD</v>
          </cell>
          <cell r="N284" t="str">
            <v>AMG.MI</v>
          </cell>
          <cell r="P284">
            <v>326010</v>
          </cell>
          <cell r="Q284">
            <v>1.7128083593665799</v>
          </cell>
          <cell r="R284" t="str">
            <v>AMG IM</v>
          </cell>
          <cell r="S284">
            <v>0.91539999999999999</v>
          </cell>
          <cell r="T284">
            <v>1.9049999999999998</v>
          </cell>
          <cell r="U284" t="str">
            <v>Utilities</v>
          </cell>
          <cell r="V284" t="str">
            <v>Paolo Panariello</v>
          </cell>
          <cell r="W284">
            <v>0.49</v>
          </cell>
          <cell r="X284">
            <v>326000</v>
          </cell>
          <cell r="Y284" t="str">
            <v>Ord</v>
          </cell>
          <cell r="AB284">
            <v>3</v>
          </cell>
          <cell r="AC284" t="str">
            <v>P</v>
          </cell>
          <cell r="AD284">
            <v>4</v>
          </cell>
          <cell r="AE284">
            <v>7</v>
          </cell>
          <cell r="AF284" t="str">
            <v>Accumulate</v>
          </cell>
          <cell r="AG284">
            <v>326010</v>
          </cell>
          <cell r="AH284" t="str">
            <v>I:AMG</v>
          </cell>
        </row>
        <row r="285">
          <cell r="A285" t="str">
            <v>Zucchini</v>
          </cell>
          <cell r="B285" t="str">
            <v>Zucchini</v>
          </cell>
          <cell r="C285">
            <v>0</v>
          </cell>
          <cell r="D285">
            <v>0</v>
          </cell>
          <cell r="E285">
            <v>0</v>
          </cell>
          <cell r="F285">
            <v>0</v>
          </cell>
          <cell r="G285">
            <v>0</v>
          </cell>
          <cell r="H285">
            <v>0</v>
          </cell>
          <cell r="I285" t="str">
            <v>n.a.</v>
          </cell>
          <cell r="J285" t="str">
            <v>n.a.</v>
          </cell>
          <cell r="K285" t="str">
            <v>n.a.</v>
          </cell>
          <cell r="L285" t="str">
            <v>n.a.</v>
          </cell>
          <cell r="N285" t="str">
            <v>ZU.MI</v>
          </cell>
          <cell r="Q285" t="str">
            <v/>
          </cell>
          <cell r="S285" t="e">
            <v>#VALUE!</v>
          </cell>
          <cell r="T285" t="e">
            <v>#VALUE!</v>
          </cell>
          <cell r="W285">
            <v>0.48</v>
          </cell>
          <cell r="X285">
            <v>12800</v>
          </cell>
          <cell r="Y285" t="str">
            <v>Ord</v>
          </cell>
          <cell r="AB285">
            <v>99</v>
          </cell>
          <cell r="AD285">
            <v>99</v>
          </cell>
          <cell r="AE285">
            <v>198</v>
          </cell>
          <cell r="AF285" t="str">
            <v>Not rated</v>
          </cell>
        </row>
        <row r="286">
          <cell r="A286" t="str">
            <v>Gildemeister</v>
          </cell>
          <cell r="B286" t="str">
            <v>Gildemeister</v>
          </cell>
          <cell r="C286">
            <v>3.95</v>
          </cell>
          <cell r="D286">
            <v>0</v>
          </cell>
          <cell r="E286">
            <v>0</v>
          </cell>
          <cell r="F286">
            <v>0</v>
          </cell>
          <cell r="G286">
            <v>0</v>
          </cell>
          <cell r="H286">
            <v>0</v>
          </cell>
          <cell r="I286">
            <v>1.5163197121562666</v>
          </cell>
          <cell r="J286">
            <v>-1.0025062656641603</v>
          </cell>
          <cell r="K286">
            <v>-17.208384438716084</v>
          </cell>
          <cell r="L286">
            <v>30.241640195453478</v>
          </cell>
          <cell r="Q286">
            <v>0</v>
          </cell>
          <cell r="S286">
            <v>3.891</v>
          </cell>
          <cell r="T286">
            <v>3.99</v>
          </cell>
          <cell r="X286">
            <v>12445</v>
          </cell>
          <cell r="Y286" t="str">
            <v>Ord</v>
          </cell>
          <cell r="AB286">
            <v>99</v>
          </cell>
          <cell r="AD286">
            <v>99</v>
          </cell>
          <cell r="AE286">
            <v>198</v>
          </cell>
          <cell r="AF286" t="str">
            <v>Not rated</v>
          </cell>
        </row>
        <row r="287">
          <cell r="A287" t="str">
            <v>Banca Intermobiliare</v>
          </cell>
          <cell r="B287" t="str">
            <v>Banca Intermobiliare</v>
          </cell>
          <cell r="C287">
            <v>4.3490000000000002</v>
          </cell>
          <cell r="D287">
            <v>0</v>
          </cell>
          <cell r="E287">
            <v>0</v>
          </cell>
          <cell r="F287">
            <v>0</v>
          </cell>
          <cell r="G287">
            <v>0</v>
          </cell>
          <cell r="H287">
            <v>0</v>
          </cell>
          <cell r="I287">
            <v>6.5931372549019596</v>
          </cell>
          <cell r="J287">
            <v>-61.608403954802249</v>
          </cell>
          <cell r="K287">
            <v>-12.131566895970392</v>
          </cell>
          <cell r="L287">
            <v>-30.364257493684612</v>
          </cell>
          <cell r="Q287">
            <v>1.4935822637106133</v>
          </cell>
          <cell r="R287" t="str">
            <v>BI IM</v>
          </cell>
          <cell r="S287">
            <v>4.08</v>
          </cell>
          <cell r="T287">
            <v>11.327999999999998</v>
          </cell>
          <cell r="W287">
            <v>0.27</v>
          </cell>
          <cell r="X287">
            <v>35000</v>
          </cell>
          <cell r="Y287" t="str">
            <v>Ord</v>
          </cell>
          <cell r="AB287">
            <v>99</v>
          </cell>
          <cell r="AD287">
            <v>99</v>
          </cell>
          <cell r="AE287">
            <v>198</v>
          </cell>
          <cell r="AF287" t="str">
            <v>Not rated</v>
          </cell>
        </row>
        <row r="288">
          <cell r="A288" t="str">
            <v>Irce</v>
          </cell>
          <cell r="B288" t="str">
            <v>Irce</v>
          </cell>
          <cell r="C288">
            <v>2.5099999999999998</v>
          </cell>
          <cell r="D288">
            <v>0</v>
          </cell>
          <cell r="E288">
            <v>0</v>
          </cell>
          <cell r="F288">
            <v>0</v>
          </cell>
          <cell r="G288">
            <v>0</v>
          </cell>
          <cell r="H288">
            <v>0</v>
          </cell>
          <cell r="I288">
            <v>5.6842105263157805</v>
          </cell>
          <cell r="J288">
            <v>-38.780487804878049</v>
          </cell>
          <cell r="K288">
            <v>-13.040493624556571</v>
          </cell>
          <cell r="L288">
            <v>-7.5363413437604123</v>
          </cell>
          <cell r="N288" t="str">
            <v>IRC.MI</v>
          </cell>
          <cell r="Q288">
            <v>-0.9471191791633804</v>
          </cell>
          <cell r="R288" t="str">
            <v>IRC IM</v>
          </cell>
          <cell r="S288">
            <v>2.375</v>
          </cell>
          <cell r="T288">
            <v>4.0999999999999996</v>
          </cell>
          <cell r="W288">
            <v>0.25</v>
          </cell>
          <cell r="X288">
            <v>28121</v>
          </cell>
          <cell r="Y288" t="str">
            <v>Ord</v>
          </cell>
          <cell r="AB288">
            <v>99</v>
          </cell>
          <cell r="AD288">
            <v>99</v>
          </cell>
          <cell r="AE288">
            <v>198</v>
          </cell>
          <cell r="AF288" t="str">
            <v>Not rated</v>
          </cell>
        </row>
        <row r="289">
          <cell r="A289" t="str">
            <v>Finmatica</v>
          </cell>
          <cell r="B289" t="str">
            <v>Finmatica</v>
          </cell>
          <cell r="C289">
            <v>15.917999999999999</v>
          </cell>
          <cell r="D289">
            <v>0</v>
          </cell>
          <cell r="E289">
            <v>0</v>
          </cell>
          <cell r="F289">
            <v>44.5</v>
          </cell>
          <cell r="G289">
            <v>1396.855</v>
          </cell>
          <cell r="H289">
            <v>0</v>
          </cell>
          <cell r="I289">
            <v>72.908972409298272</v>
          </cell>
          <cell r="J289">
            <v>-70.652654867256643</v>
          </cell>
          <cell r="K289">
            <v>54.184268258425917</v>
          </cell>
          <cell r="L289">
            <v>-39.408508406139006</v>
          </cell>
          <cell r="M289" t="str">
            <v>ADD</v>
          </cell>
          <cell r="N289" t="str">
            <v>FMAT.MI</v>
          </cell>
          <cell r="P289">
            <v>44500</v>
          </cell>
          <cell r="Q289">
            <v>3.0224580933272849</v>
          </cell>
          <cell r="R289" t="str">
            <v>FIN IM</v>
          </cell>
          <cell r="S289">
            <v>9.2060000000000013</v>
          </cell>
          <cell r="T289">
            <v>54.240000000000016</v>
          </cell>
          <cell r="U289" t="str">
            <v>Computer Software</v>
          </cell>
          <cell r="V289" t="str">
            <v>Andrea Devita</v>
          </cell>
          <cell r="W289">
            <v>0.35499999999999998</v>
          </cell>
          <cell r="X289">
            <v>44500</v>
          </cell>
          <cell r="Y289" t="str">
            <v>Ord</v>
          </cell>
          <cell r="AB289">
            <v>4</v>
          </cell>
          <cell r="AC289" t="str">
            <v>N</v>
          </cell>
          <cell r="AD289">
            <v>3</v>
          </cell>
          <cell r="AE289">
            <v>7</v>
          </cell>
          <cell r="AF289" t="str">
            <v>Accumulate</v>
          </cell>
          <cell r="AG289">
            <v>44500</v>
          </cell>
          <cell r="AH289" t="str">
            <v>I:FIN</v>
          </cell>
        </row>
        <row r="290">
          <cell r="A290" t="str">
            <v>Alleanza ord.</v>
          </cell>
          <cell r="B290" t="str">
            <v>Alleanza ord.</v>
          </cell>
          <cell r="C290">
            <v>0</v>
          </cell>
          <cell r="D290">
            <v>0</v>
          </cell>
          <cell r="E290">
            <v>0</v>
          </cell>
          <cell r="F290">
            <v>714.61699999999996</v>
          </cell>
          <cell r="G290">
            <v>11834.05752</v>
          </cell>
          <cell r="H290">
            <v>0</v>
          </cell>
          <cell r="I290">
            <v>-100</v>
          </cell>
          <cell r="J290">
            <v>-100</v>
          </cell>
          <cell r="K290">
            <v>0</v>
          </cell>
          <cell r="L290">
            <v>0</v>
          </cell>
          <cell r="M290" t="str">
            <v>ADD</v>
          </cell>
          <cell r="N290" t="str">
            <v>ALZI.MI</v>
          </cell>
          <cell r="P290">
            <v>714617</v>
          </cell>
          <cell r="Q290">
            <v>-100</v>
          </cell>
          <cell r="R290" t="str">
            <v>AL IM</v>
          </cell>
          <cell r="S290" t="e">
            <v>#DIV/0!</v>
          </cell>
          <cell r="T290" t="e">
            <v>#DIV/0!</v>
          </cell>
          <cell r="U290" t="str">
            <v>Insurance</v>
          </cell>
          <cell r="V290" t="str">
            <v>Lucia Casoli</v>
          </cell>
          <cell r="W290">
            <v>0.3</v>
          </cell>
          <cell r="X290">
            <v>714617</v>
          </cell>
          <cell r="Y290" t="str">
            <v>Ord</v>
          </cell>
          <cell r="Z290">
            <v>0</v>
          </cell>
          <cell r="AB290">
            <v>4</v>
          </cell>
          <cell r="AC290" t="str">
            <v>P</v>
          </cell>
          <cell r="AD290">
            <v>4</v>
          </cell>
          <cell r="AE290">
            <v>8</v>
          </cell>
          <cell r="AF290" t="str">
            <v>Buy</v>
          </cell>
          <cell r="AG290">
            <v>714617</v>
          </cell>
          <cell r="AH290" t="str">
            <v>I:AL</v>
          </cell>
        </row>
        <row r="291">
          <cell r="A291" t="str">
            <v>Alleanza risp.</v>
          </cell>
          <cell r="B291" t="str">
            <v>Alleanza risp.</v>
          </cell>
          <cell r="C291">
            <v>0</v>
          </cell>
          <cell r="D291">
            <v>0</v>
          </cell>
          <cell r="E291">
            <v>0</v>
          </cell>
          <cell r="F291">
            <v>131.608</v>
          </cell>
          <cell r="G291">
            <v>1327.92472</v>
          </cell>
          <cell r="H291">
            <v>0</v>
          </cell>
          <cell r="I291">
            <v>-100</v>
          </cell>
          <cell r="J291">
            <v>-100</v>
          </cell>
          <cell r="K291">
            <v>0</v>
          </cell>
          <cell r="L291">
            <v>0</v>
          </cell>
          <cell r="M291" t="str">
            <v>HOLD</v>
          </cell>
          <cell r="N291" t="str">
            <v>ALZIr.MI</v>
          </cell>
          <cell r="P291">
            <v>131608</v>
          </cell>
          <cell r="Q291">
            <v>-100</v>
          </cell>
          <cell r="R291" t="str">
            <v>ALR IM</v>
          </cell>
          <cell r="S291" t="e">
            <v>#DIV/0!</v>
          </cell>
          <cell r="T291" t="e">
            <v>#DIV/0!</v>
          </cell>
          <cell r="U291" t="str">
            <v>Insurance</v>
          </cell>
          <cell r="V291" t="str">
            <v>Lucia Casoli</v>
          </cell>
          <cell r="W291">
            <v>0.8</v>
          </cell>
          <cell r="X291">
            <v>131608</v>
          </cell>
          <cell r="Y291" t="str">
            <v>Risp. n.c.</v>
          </cell>
          <cell r="Z291">
            <v>0</v>
          </cell>
          <cell r="AB291">
            <v>3</v>
          </cell>
          <cell r="AC291" t="str">
            <v>P</v>
          </cell>
          <cell r="AD291">
            <v>4</v>
          </cell>
          <cell r="AE291">
            <v>7</v>
          </cell>
          <cell r="AF291" t="str">
            <v>Accumulate</v>
          </cell>
          <cell r="AG291">
            <v>131608</v>
          </cell>
          <cell r="AH291" t="str">
            <v>I:ALR</v>
          </cell>
        </row>
        <row r="292">
          <cell r="A292" t="str">
            <v>Assitalia</v>
          </cell>
          <cell r="B292" t="str">
            <v>Assitalia</v>
          </cell>
          <cell r="C292">
            <v>0</v>
          </cell>
          <cell r="D292">
            <v>0</v>
          </cell>
          <cell r="E292">
            <v>0</v>
          </cell>
          <cell r="F292">
            <v>0</v>
          </cell>
          <cell r="G292">
            <v>0</v>
          </cell>
          <cell r="H292">
            <v>0</v>
          </cell>
          <cell r="I292" t="e">
            <v>#DIV/0!</v>
          </cell>
          <cell r="J292" t="e">
            <v>#DIV/0!</v>
          </cell>
          <cell r="K292" t="e">
            <v>#DIV/0!</v>
          </cell>
          <cell r="L292" t="e">
            <v>#DIV/0!</v>
          </cell>
          <cell r="N292" t="str">
            <v>ASSI.MI</v>
          </cell>
          <cell r="Q292" t="e">
            <v>#DIV/0!</v>
          </cell>
          <cell r="S292" t="e">
            <v>#DIV/0!</v>
          </cell>
          <cell r="T292" t="e">
            <v>#DIV/0!</v>
          </cell>
          <cell r="W292">
            <v>0.09</v>
          </cell>
          <cell r="Y292" t="str">
            <v>Ord</v>
          </cell>
          <cell r="Z292">
            <v>0</v>
          </cell>
          <cell r="AB292">
            <v>99</v>
          </cell>
          <cell r="AD292">
            <v>99</v>
          </cell>
          <cell r="AE292">
            <v>198</v>
          </cell>
          <cell r="AF292" t="str">
            <v>Not rated</v>
          </cell>
        </row>
        <row r="293">
          <cell r="A293" t="str">
            <v>Italiana Inc.&amp;Vita</v>
          </cell>
          <cell r="B293" t="str">
            <v>Italiana Inc.&amp;Vita</v>
          </cell>
          <cell r="C293">
            <v>0</v>
          </cell>
          <cell r="D293">
            <v>0</v>
          </cell>
          <cell r="E293">
            <v>0</v>
          </cell>
          <cell r="F293">
            <v>0</v>
          </cell>
          <cell r="G293">
            <v>0</v>
          </cell>
          <cell r="H293">
            <v>0</v>
          </cell>
          <cell r="I293" t="e">
            <v>#DIV/0!</v>
          </cell>
          <cell r="J293" t="e">
            <v>#DIV/0!</v>
          </cell>
          <cell r="K293" t="e">
            <v>#DIV/0!</v>
          </cell>
          <cell r="L293" t="e">
            <v>#DIV/0!</v>
          </cell>
          <cell r="Q293" t="e">
            <v>#DIV/0!</v>
          </cell>
          <cell r="S293" t="e">
            <v>#DIV/0!</v>
          </cell>
          <cell r="T293" t="e">
            <v>#DIV/0!</v>
          </cell>
          <cell r="W293">
            <v>0.45</v>
          </cell>
          <cell r="Y293" t="str">
            <v>Ord</v>
          </cell>
          <cell r="Z293">
            <v>0</v>
          </cell>
          <cell r="AB293">
            <v>99</v>
          </cell>
          <cell r="AD293">
            <v>99</v>
          </cell>
          <cell r="AE293">
            <v>198</v>
          </cell>
          <cell r="AF293" t="str">
            <v>Not rated</v>
          </cell>
        </row>
        <row r="294">
          <cell r="A294" t="str">
            <v>INA</v>
          </cell>
          <cell r="B294" t="str">
            <v>INA</v>
          </cell>
          <cell r="C294">
            <v>0</v>
          </cell>
          <cell r="D294">
            <v>0</v>
          </cell>
          <cell r="E294">
            <v>0</v>
          </cell>
          <cell r="F294">
            <v>4003.6219999999998</v>
          </cell>
          <cell r="G294">
            <v>12811.590400000001</v>
          </cell>
          <cell r="H294">
            <v>0</v>
          </cell>
          <cell r="I294">
            <v>-100</v>
          </cell>
          <cell r="J294">
            <v>-100</v>
          </cell>
          <cell r="K294">
            <v>0</v>
          </cell>
          <cell r="L294">
            <v>0</v>
          </cell>
          <cell r="M294" t="str">
            <v>HOLD</v>
          </cell>
          <cell r="N294" t="str">
            <v>INAI.MI</v>
          </cell>
          <cell r="P294">
            <v>4003622</v>
          </cell>
          <cell r="Q294">
            <v>-100</v>
          </cell>
          <cell r="R294" t="str">
            <v>INA IM</v>
          </cell>
          <cell r="S294" t="e">
            <v>#DIV/0!</v>
          </cell>
          <cell r="T294" t="e">
            <v>#DIV/0!</v>
          </cell>
          <cell r="W294">
            <v>0.45</v>
          </cell>
          <cell r="X294">
            <v>4003622</v>
          </cell>
          <cell r="Y294" t="str">
            <v>Ord</v>
          </cell>
          <cell r="Z294">
            <v>0</v>
          </cell>
          <cell r="AB294">
            <v>3</v>
          </cell>
          <cell r="AD294">
            <v>99</v>
          </cell>
          <cell r="AE294">
            <v>102</v>
          </cell>
          <cell r="AF294" t="str">
            <v>Not rated</v>
          </cell>
          <cell r="AG294">
            <v>4003622</v>
          </cell>
          <cell r="AH294" t="str">
            <v>I:INA</v>
          </cell>
        </row>
        <row r="295">
          <cell r="A295" t="str">
            <v>La Fond. Ass.</v>
          </cell>
          <cell r="B295" t="str">
            <v>La Fond. Ass.</v>
          </cell>
          <cell r="C295">
            <v>0</v>
          </cell>
          <cell r="D295">
            <v>0</v>
          </cell>
          <cell r="E295">
            <v>0</v>
          </cell>
          <cell r="F295">
            <v>376.71100000000001</v>
          </cell>
          <cell r="G295">
            <v>2042.5270419999999</v>
          </cell>
          <cell r="H295">
            <v>0</v>
          </cell>
          <cell r="I295">
            <v>-100</v>
          </cell>
          <cell r="J295">
            <v>-100</v>
          </cell>
          <cell r="K295">
            <v>0</v>
          </cell>
          <cell r="L295">
            <v>0</v>
          </cell>
          <cell r="M295" t="str">
            <v>ADD</v>
          </cell>
          <cell r="N295" t="str">
            <v>IASI.MI</v>
          </cell>
          <cell r="P295">
            <v>376711</v>
          </cell>
          <cell r="Q295">
            <v>-100</v>
          </cell>
          <cell r="R295" t="str">
            <v>FASR IM</v>
          </cell>
          <cell r="S295" t="e">
            <v>#DIV/0!</v>
          </cell>
          <cell r="T295" t="e">
            <v>#DIV/0!</v>
          </cell>
          <cell r="U295" t="str">
            <v>Insurance</v>
          </cell>
          <cell r="V295" t="str">
            <v>Lucia Casoli</v>
          </cell>
          <cell r="W295">
            <v>0.35</v>
          </cell>
          <cell r="X295">
            <v>376711</v>
          </cell>
          <cell r="Y295" t="str">
            <v>Ord</v>
          </cell>
          <cell r="Z295">
            <v>1</v>
          </cell>
          <cell r="AB295">
            <v>4</v>
          </cell>
          <cell r="AC295" t="str">
            <v>P</v>
          </cell>
          <cell r="AD295">
            <v>4</v>
          </cell>
          <cell r="AE295">
            <v>8</v>
          </cell>
          <cell r="AF295" t="str">
            <v>Buy</v>
          </cell>
          <cell r="AG295">
            <v>376711</v>
          </cell>
          <cell r="AH295" t="str">
            <v>I:FAS</v>
          </cell>
        </row>
        <row r="296">
          <cell r="A296" t="str">
            <v>Generali</v>
          </cell>
          <cell r="B296" t="str">
            <v>Generali</v>
          </cell>
          <cell r="C296">
            <v>0</v>
          </cell>
          <cell r="D296">
            <v>0</v>
          </cell>
          <cell r="E296">
            <v>0</v>
          </cell>
          <cell r="F296">
            <v>1252.998</v>
          </cell>
          <cell r="G296">
            <v>49079.931660000002</v>
          </cell>
          <cell r="H296">
            <v>0</v>
          </cell>
          <cell r="I296">
            <v>-100</v>
          </cell>
          <cell r="J296">
            <v>-100</v>
          </cell>
          <cell r="K296">
            <v>0</v>
          </cell>
          <cell r="L296">
            <v>0</v>
          </cell>
          <cell r="M296" t="str">
            <v>BUY</v>
          </cell>
          <cell r="N296" t="str">
            <v>GASI.MI</v>
          </cell>
          <cell r="P296">
            <v>1252998</v>
          </cell>
          <cell r="Q296">
            <v>-100</v>
          </cell>
          <cell r="R296" t="str">
            <v>G IM</v>
          </cell>
          <cell r="S296" t="e">
            <v>#DIV/0!</v>
          </cell>
          <cell r="T296" t="e">
            <v>#DIV/0!</v>
          </cell>
          <cell r="U296" t="str">
            <v>Insurance</v>
          </cell>
          <cell r="V296" t="str">
            <v>Lucia Casoli</v>
          </cell>
          <cell r="W296">
            <v>0.65</v>
          </cell>
          <cell r="X296">
            <v>1252998</v>
          </cell>
          <cell r="Y296" t="str">
            <v>Ord</v>
          </cell>
          <cell r="Z296">
            <v>8</v>
          </cell>
          <cell r="AB296">
            <v>5</v>
          </cell>
          <cell r="AC296" t="str">
            <v>P</v>
          </cell>
          <cell r="AD296">
            <v>4</v>
          </cell>
          <cell r="AE296">
            <v>9</v>
          </cell>
          <cell r="AF296" t="str">
            <v>Buy</v>
          </cell>
          <cell r="AG296">
            <v>1252998</v>
          </cell>
          <cell r="AH296" t="str">
            <v>I:G</v>
          </cell>
        </row>
        <row r="297">
          <cell r="A297" t="str">
            <v>Mediolanum</v>
          </cell>
          <cell r="B297" t="str">
            <v>Mediolanum</v>
          </cell>
          <cell r="C297">
            <v>0</v>
          </cell>
          <cell r="D297">
            <v>0</v>
          </cell>
          <cell r="E297">
            <v>0</v>
          </cell>
          <cell r="F297">
            <v>724</v>
          </cell>
          <cell r="G297">
            <v>9417.0679999999993</v>
          </cell>
          <cell r="H297">
            <v>0</v>
          </cell>
          <cell r="I297">
            <v>-100</v>
          </cell>
          <cell r="J297">
            <v>-100</v>
          </cell>
          <cell r="K297">
            <v>0</v>
          </cell>
          <cell r="L297">
            <v>0</v>
          </cell>
          <cell r="M297" t="str">
            <v>REDUCE</v>
          </cell>
          <cell r="N297" t="str">
            <v>MED.MI</v>
          </cell>
          <cell r="P297">
            <v>724000</v>
          </cell>
          <cell r="Q297">
            <v>-100</v>
          </cell>
          <cell r="R297" t="str">
            <v>MED IM</v>
          </cell>
          <cell r="S297" t="e">
            <v>#DIV/0!</v>
          </cell>
          <cell r="T297" t="e">
            <v>#DIV/0!</v>
          </cell>
          <cell r="U297" t="str">
            <v>Asset Management</v>
          </cell>
          <cell r="V297" t="str">
            <v>Lucia Casoli</v>
          </cell>
          <cell r="W297">
            <v>0.3</v>
          </cell>
          <cell r="X297">
            <v>724000</v>
          </cell>
          <cell r="Y297" t="str">
            <v>Ord</v>
          </cell>
          <cell r="Z297">
            <v>0</v>
          </cell>
          <cell r="AB297">
            <v>2</v>
          </cell>
          <cell r="AD297">
            <v>99</v>
          </cell>
          <cell r="AE297">
            <v>101</v>
          </cell>
          <cell r="AF297" t="str">
            <v>Not rated</v>
          </cell>
          <cell r="AG297">
            <v>724000</v>
          </cell>
          <cell r="AH297" t="str">
            <v>I:MED</v>
          </cell>
        </row>
        <row r="298">
          <cell r="A298" t="str">
            <v>La Fond. Ass. rnc</v>
          </cell>
          <cell r="B298" t="str">
            <v>La Fond. Ass. rnc</v>
          </cell>
          <cell r="C298">
            <v>0</v>
          </cell>
          <cell r="D298">
            <v>0</v>
          </cell>
          <cell r="E298">
            <v>0</v>
          </cell>
          <cell r="F298">
            <v>13.449</v>
          </cell>
          <cell r="G298">
            <v>64.573450000000008</v>
          </cell>
          <cell r="H298">
            <v>0</v>
          </cell>
          <cell r="I298">
            <v>-100</v>
          </cell>
          <cell r="J298">
            <v>-100</v>
          </cell>
          <cell r="K298">
            <v>0</v>
          </cell>
          <cell r="L298">
            <v>0</v>
          </cell>
          <cell r="M298" t="str">
            <v>HOLD</v>
          </cell>
          <cell r="N298" t="str">
            <v>FASn.MI</v>
          </cell>
          <cell r="P298">
            <v>13449</v>
          </cell>
          <cell r="Q298">
            <v>-100</v>
          </cell>
          <cell r="R298" t="str">
            <v>FASR IM</v>
          </cell>
          <cell r="S298" t="e">
            <v>#DIV/0!</v>
          </cell>
          <cell r="T298" t="e">
            <v>#DIV/0!</v>
          </cell>
          <cell r="U298" t="str">
            <v>Insurance</v>
          </cell>
          <cell r="V298" t="str">
            <v>Lucia Casoli</v>
          </cell>
          <cell r="W298">
            <v>1</v>
          </cell>
          <cell r="X298">
            <v>13449</v>
          </cell>
          <cell r="Y298" t="str">
            <v>Risp. n.c.</v>
          </cell>
          <cell r="Z298">
            <v>0</v>
          </cell>
          <cell r="AB298">
            <v>3</v>
          </cell>
          <cell r="AC298" t="str">
            <v>P</v>
          </cell>
          <cell r="AD298">
            <v>4</v>
          </cell>
          <cell r="AE298">
            <v>7</v>
          </cell>
          <cell r="AF298" t="str">
            <v>Accumulate</v>
          </cell>
          <cell r="AG298">
            <v>13450</v>
          </cell>
          <cell r="AH298" t="str">
            <v>I:FASR</v>
          </cell>
        </row>
        <row r="299">
          <cell r="A299" t="str">
            <v>Cattolica Ass.</v>
          </cell>
          <cell r="B299" t="str">
            <v>Cattolica Ass.</v>
          </cell>
          <cell r="C299">
            <v>0</v>
          </cell>
          <cell r="D299">
            <v>0</v>
          </cell>
          <cell r="E299">
            <v>0</v>
          </cell>
          <cell r="F299">
            <v>42.773650000000004</v>
          </cell>
          <cell r="G299">
            <v>1408.964031</v>
          </cell>
          <cell r="H299">
            <v>0</v>
          </cell>
          <cell r="I299">
            <v>-100</v>
          </cell>
          <cell r="J299">
            <v>-100</v>
          </cell>
          <cell r="K299">
            <v>0</v>
          </cell>
          <cell r="L299">
            <v>0</v>
          </cell>
          <cell r="M299" t="str">
            <v>HOLD</v>
          </cell>
          <cell r="N299" t="str">
            <v>CASS.MI</v>
          </cell>
          <cell r="P299">
            <v>42773.65</v>
          </cell>
          <cell r="Q299">
            <v>-100</v>
          </cell>
          <cell r="R299" t="str">
            <v>CASS IM</v>
          </cell>
          <cell r="S299" t="e">
            <v>#DIV/0!</v>
          </cell>
          <cell r="T299" t="e">
            <v>#DIV/0!</v>
          </cell>
          <cell r="U299" t="str">
            <v>Insurance</v>
          </cell>
          <cell r="V299" t="str">
            <v>Lucia Casoli</v>
          </cell>
          <cell r="W299">
            <v>0.3</v>
          </cell>
          <cell r="X299">
            <v>30.463999999999999</v>
          </cell>
          <cell r="Y299" t="str">
            <v>Ord</v>
          </cell>
          <cell r="Z299">
            <v>0</v>
          </cell>
          <cell r="AB299">
            <v>3</v>
          </cell>
          <cell r="AD299">
            <v>99</v>
          </cell>
          <cell r="AE299">
            <v>102</v>
          </cell>
          <cell r="AF299" t="str">
            <v>Not rated</v>
          </cell>
          <cell r="AG299">
            <v>42773.65</v>
          </cell>
          <cell r="AH299" t="str">
            <v>I:CASS</v>
          </cell>
        </row>
        <row r="300">
          <cell r="A300" t="str">
            <v>Bayersche</v>
          </cell>
          <cell r="B300" t="str">
            <v>Bayersche</v>
          </cell>
          <cell r="C300">
            <v>0</v>
          </cell>
          <cell r="D300">
            <v>0</v>
          </cell>
          <cell r="E300">
            <v>0</v>
          </cell>
          <cell r="F300">
            <v>0</v>
          </cell>
          <cell r="G300">
            <v>0</v>
          </cell>
          <cell r="H300">
            <v>0</v>
          </cell>
          <cell r="I300">
            <v>-100</v>
          </cell>
          <cell r="J300">
            <v>-100</v>
          </cell>
          <cell r="K300">
            <v>0</v>
          </cell>
          <cell r="L300">
            <v>0</v>
          </cell>
          <cell r="N300" t="str">
            <v>BVII.MI</v>
          </cell>
          <cell r="Q300">
            <v>-100</v>
          </cell>
          <cell r="R300" t="str">
            <v>BV IM</v>
          </cell>
          <cell r="S300" t="e">
            <v>#DIV/0!</v>
          </cell>
          <cell r="T300" t="e">
            <v>#DIV/0!</v>
          </cell>
          <cell r="W300">
            <v>0.35</v>
          </cell>
          <cell r="Y300" t="str">
            <v>Ord</v>
          </cell>
          <cell r="Z300">
            <v>0</v>
          </cell>
          <cell r="AB300">
            <v>99</v>
          </cell>
          <cell r="AD300">
            <v>99</v>
          </cell>
          <cell r="AE300">
            <v>198</v>
          </cell>
          <cell r="AF300" t="str">
            <v>Not rated</v>
          </cell>
          <cell r="AH300" t="str">
            <v>I:BV</v>
          </cell>
        </row>
        <row r="301">
          <cell r="A301" t="str">
            <v>Latina risp.</v>
          </cell>
          <cell r="B301" t="str">
            <v>Latina risp.</v>
          </cell>
          <cell r="C301">
            <v>0</v>
          </cell>
          <cell r="D301">
            <v>0</v>
          </cell>
          <cell r="E301">
            <v>0</v>
          </cell>
          <cell r="F301">
            <v>0</v>
          </cell>
          <cell r="G301">
            <v>0</v>
          </cell>
          <cell r="H301">
            <v>0</v>
          </cell>
          <cell r="I301" t="e">
            <v>#DIV/0!</v>
          </cell>
          <cell r="J301" t="e">
            <v>#DIV/0!</v>
          </cell>
          <cell r="K301" t="e">
            <v>#DIV/0!</v>
          </cell>
          <cell r="L301" t="e">
            <v>#DIV/0!</v>
          </cell>
          <cell r="Q301" t="e">
            <v>#DIV/0!</v>
          </cell>
          <cell r="S301" t="e">
            <v>#DIV/0!</v>
          </cell>
          <cell r="T301" t="e">
            <v>#DIV/0!</v>
          </cell>
          <cell r="W301">
            <v>1</v>
          </cell>
          <cell r="Y301" t="str">
            <v>Risp. n.c.</v>
          </cell>
          <cell r="Z301">
            <v>0</v>
          </cell>
          <cell r="AB301">
            <v>99</v>
          </cell>
          <cell r="AD301">
            <v>99</v>
          </cell>
          <cell r="AE301">
            <v>198</v>
          </cell>
          <cell r="AF301" t="str">
            <v>Not rated</v>
          </cell>
        </row>
        <row r="302">
          <cell r="A302" t="str">
            <v>Lloyd Adriatico ord.</v>
          </cell>
          <cell r="B302" t="str">
            <v>Lloyd Adriatico ord.</v>
          </cell>
          <cell r="C302">
            <v>0</v>
          </cell>
          <cell r="D302">
            <v>0</v>
          </cell>
          <cell r="E302">
            <v>0</v>
          </cell>
          <cell r="F302">
            <v>0</v>
          </cell>
          <cell r="G302">
            <v>0</v>
          </cell>
          <cell r="H302">
            <v>0</v>
          </cell>
          <cell r="I302" t="e">
            <v>#DIV/0!</v>
          </cell>
          <cell r="J302" t="e">
            <v>#DIV/0!</v>
          </cell>
          <cell r="K302" t="e">
            <v>#DIV/0!</v>
          </cell>
          <cell r="L302" t="e">
            <v>#DIV/0!</v>
          </cell>
          <cell r="Q302" t="e">
            <v>#DIV/0!</v>
          </cell>
          <cell r="S302" t="e">
            <v>#DIV/0!</v>
          </cell>
          <cell r="T302" t="e">
            <v>#DIV/0!</v>
          </cell>
          <cell r="W302">
            <v>0</v>
          </cell>
          <cell r="Y302" t="str">
            <v>Ord</v>
          </cell>
          <cell r="Z302">
            <v>0</v>
          </cell>
          <cell r="AB302">
            <v>99</v>
          </cell>
          <cell r="AD302">
            <v>99</v>
          </cell>
          <cell r="AE302">
            <v>198</v>
          </cell>
          <cell r="AF302" t="str">
            <v>Not rated</v>
          </cell>
        </row>
        <row r="303">
          <cell r="A303" t="str">
            <v>Lloyd Adriatico risp.</v>
          </cell>
          <cell r="B303" t="str">
            <v>Lloyd Adriatico risp.</v>
          </cell>
          <cell r="C303">
            <v>0</v>
          </cell>
          <cell r="D303">
            <v>0</v>
          </cell>
          <cell r="E303">
            <v>0</v>
          </cell>
          <cell r="F303">
            <v>0</v>
          </cell>
          <cell r="G303">
            <v>0</v>
          </cell>
          <cell r="H303">
            <v>0</v>
          </cell>
          <cell r="I303" t="e">
            <v>#DIV/0!</v>
          </cell>
          <cell r="J303" t="e">
            <v>#DIV/0!</v>
          </cell>
          <cell r="K303" t="e">
            <v>#DIV/0!</v>
          </cell>
          <cell r="L303" t="e">
            <v>#DIV/0!</v>
          </cell>
          <cell r="Q303" t="e">
            <v>#DIV/0!</v>
          </cell>
          <cell r="S303" t="e">
            <v>#DIV/0!</v>
          </cell>
          <cell r="T303" t="e">
            <v>#DIV/0!</v>
          </cell>
          <cell r="W303">
            <v>0</v>
          </cell>
          <cell r="Y303" t="str">
            <v>Risp. n.c.</v>
          </cell>
          <cell r="Z303">
            <v>0</v>
          </cell>
          <cell r="AB303">
            <v>99</v>
          </cell>
          <cell r="AD303">
            <v>99</v>
          </cell>
          <cell r="AE303">
            <v>198</v>
          </cell>
          <cell r="AF303" t="str">
            <v>Not rated</v>
          </cell>
        </row>
        <row r="304">
          <cell r="A304" t="str">
            <v>Milano Ass.ord.</v>
          </cell>
          <cell r="B304" t="str">
            <v>Milano Ass.ord.</v>
          </cell>
          <cell r="C304">
            <v>0</v>
          </cell>
          <cell r="D304">
            <v>0</v>
          </cell>
          <cell r="E304">
            <v>0</v>
          </cell>
          <cell r="F304">
            <v>338.91895</v>
          </cell>
          <cell r="G304">
            <v>1271.28498145</v>
          </cell>
          <cell r="H304">
            <v>0</v>
          </cell>
          <cell r="I304">
            <v>-100</v>
          </cell>
          <cell r="J304">
            <v>-100</v>
          </cell>
          <cell r="K304">
            <v>0</v>
          </cell>
          <cell r="L304">
            <v>0</v>
          </cell>
          <cell r="M304" t="str">
            <v>HOLD</v>
          </cell>
          <cell r="N304" t="str">
            <v>ADMI.MI</v>
          </cell>
          <cell r="P304">
            <v>338918.95</v>
          </cell>
          <cell r="Q304">
            <v>-100</v>
          </cell>
          <cell r="R304" t="str">
            <v>MI IM</v>
          </cell>
          <cell r="S304" t="e">
            <v>#DIV/0!</v>
          </cell>
          <cell r="T304" t="e">
            <v>#DIV/0!</v>
          </cell>
          <cell r="U304" t="str">
            <v>Insurance</v>
          </cell>
          <cell r="V304" t="str">
            <v>Lucia Casoli</v>
          </cell>
          <cell r="W304">
            <v>0.1</v>
          </cell>
          <cell r="X304">
            <v>338918.95</v>
          </cell>
          <cell r="Y304" t="str">
            <v>Ord</v>
          </cell>
          <cell r="Z304">
            <v>0</v>
          </cell>
          <cell r="AB304">
            <v>3</v>
          </cell>
          <cell r="AC304" t="str">
            <v>P</v>
          </cell>
          <cell r="AD304">
            <v>4</v>
          </cell>
          <cell r="AE304">
            <v>7</v>
          </cell>
          <cell r="AF304" t="str">
            <v>Accumulate</v>
          </cell>
          <cell r="AG304">
            <v>338918.95</v>
          </cell>
          <cell r="AH304" t="str">
            <v>I:MI</v>
          </cell>
        </row>
        <row r="305">
          <cell r="A305" t="str">
            <v>Milano Ass.risp.</v>
          </cell>
          <cell r="B305" t="str">
            <v>Milano Ass.risp.</v>
          </cell>
          <cell r="C305">
            <v>0</v>
          </cell>
          <cell r="D305">
            <v>0</v>
          </cell>
          <cell r="E305">
            <v>0</v>
          </cell>
          <cell r="F305">
            <v>30.74</v>
          </cell>
          <cell r="G305">
            <v>110.97139999999999</v>
          </cell>
          <cell r="H305">
            <v>0</v>
          </cell>
          <cell r="I305">
            <v>-100</v>
          </cell>
          <cell r="J305">
            <v>-100</v>
          </cell>
          <cell r="K305">
            <v>0</v>
          </cell>
          <cell r="L305">
            <v>0</v>
          </cell>
          <cell r="M305" t="str">
            <v>ADD</v>
          </cell>
          <cell r="N305" t="str">
            <v>ADMIr.MI</v>
          </cell>
          <cell r="P305">
            <v>30740</v>
          </cell>
          <cell r="Q305">
            <v>-100</v>
          </cell>
          <cell r="R305" t="str">
            <v>MIR IM</v>
          </cell>
          <cell r="S305" t="e">
            <v>#DIV/0!</v>
          </cell>
          <cell r="T305" t="e">
            <v>#DIV/0!</v>
          </cell>
          <cell r="U305" t="str">
            <v>Insurance</v>
          </cell>
          <cell r="V305" t="str">
            <v>Lucia Casoli</v>
          </cell>
          <cell r="W305">
            <v>1</v>
          </cell>
          <cell r="X305">
            <v>30740</v>
          </cell>
          <cell r="Y305" t="str">
            <v>Risp. n.c.</v>
          </cell>
          <cell r="Z305">
            <v>0</v>
          </cell>
          <cell r="AB305">
            <v>4</v>
          </cell>
          <cell r="AC305" t="str">
            <v>P</v>
          </cell>
          <cell r="AD305">
            <v>4</v>
          </cell>
          <cell r="AE305">
            <v>8</v>
          </cell>
          <cell r="AF305" t="str">
            <v>Buy</v>
          </cell>
          <cell r="AG305">
            <v>30740</v>
          </cell>
          <cell r="AH305" t="str">
            <v>I:MIR</v>
          </cell>
        </row>
        <row r="306">
          <cell r="A306" t="str">
            <v>Ras ord.</v>
          </cell>
          <cell r="B306" t="str">
            <v>Ras ord.</v>
          </cell>
          <cell r="C306">
            <v>0</v>
          </cell>
          <cell r="D306">
            <v>0</v>
          </cell>
          <cell r="E306">
            <v>0</v>
          </cell>
          <cell r="F306">
            <v>718.81896359999985</v>
          </cell>
          <cell r="G306">
            <v>10576.702230410399</v>
          </cell>
          <cell r="H306">
            <v>0</v>
          </cell>
          <cell r="I306">
            <v>-100</v>
          </cell>
          <cell r="J306">
            <v>-100</v>
          </cell>
          <cell r="K306">
            <v>0</v>
          </cell>
          <cell r="L306">
            <v>0</v>
          </cell>
          <cell r="M306" t="str">
            <v>ADD</v>
          </cell>
          <cell r="N306" t="str">
            <v>RASI.MI</v>
          </cell>
          <cell r="P306">
            <v>718818.9635999999</v>
          </cell>
          <cell r="Q306">
            <v>-100</v>
          </cell>
          <cell r="R306" t="str">
            <v>R IM</v>
          </cell>
          <cell r="S306" t="e">
            <v>#DIV/0!</v>
          </cell>
          <cell r="T306" t="e">
            <v>#DIV/0!</v>
          </cell>
          <cell r="U306" t="str">
            <v>Insurance</v>
          </cell>
          <cell r="V306" t="str">
            <v>Lucia Casoli</v>
          </cell>
          <cell r="W306">
            <v>0.47</v>
          </cell>
          <cell r="X306">
            <v>718818.9635999999</v>
          </cell>
          <cell r="Y306" t="str">
            <v>Ord</v>
          </cell>
          <cell r="Z306">
            <v>2</v>
          </cell>
          <cell r="AB306">
            <v>4</v>
          </cell>
          <cell r="AC306" t="str">
            <v>P</v>
          </cell>
          <cell r="AD306">
            <v>4</v>
          </cell>
          <cell r="AE306">
            <v>8</v>
          </cell>
          <cell r="AF306" t="str">
            <v>Buy</v>
          </cell>
          <cell r="AG306">
            <v>718818.9635999999</v>
          </cell>
          <cell r="AH306" t="str">
            <v>I:R</v>
          </cell>
        </row>
        <row r="307">
          <cell r="A307" t="str">
            <v>Ras risp.</v>
          </cell>
          <cell r="B307" t="str">
            <v>Ras risp.</v>
          </cell>
          <cell r="C307">
            <v>0</v>
          </cell>
          <cell r="D307">
            <v>0</v>
          </cell>
          <cell r="E307">
            <v>0</v>
          </cell>
          <cell r="F307">
            <v>9.6349392000000016</v>
          </cell>
          <cell r="G307">
            <v>111.40880196960001</v>
          </cell>
          <cell r="H307">
            <v>0</v>
          </cell>
          <cell r="I307">
            <v>-100</v>
          </cell>
          <cell r="J307">
            <v>-100</v>
          </cell>
          <cell r="K307">
            <v>0</v>
          </cell>
          <cell r="L307">
            <v>0</v>
          </cell>
          <cell r="M307" t="str">
            <v>HOLD</v>
          </cell>
          <cell r="N307" t="str">
            <v>RASIr.MI</v>
          </cell>
          <cell r="P307">
            <v>9634.9392000000007</v>
          </cell>
          <cell r="Q307">
            <v>-100</v>
          </cell>
          <cell r="R307" t="str">
            <v>RR IM</v>
          </cell>
          <cell r="S307" t="e">
            <v>#DIV/0!</v>
          </cell>
          <cell r="T307" t="e">
            <v>#DIV/0!</v>
          </cell>
          <cell r="U307" t="str">
            <v>Insurance</v>
          </cell>
          <cell r="V307" t="str">
            <v>Lucia Casoli</v>
          </cell>
          <cell r="W307">
            <v>1</v>
          </cell>
          <cell r="X307">
            <v>9634.9392000000007</v>
          </cell>
          <cell r="Y307" t="str">
            <v>Risp. n.c.</v>
          </cell>
          <cell r="Z307">
            <v>0</v>
          </cell>
          <cell r="AB307">
            <v>3</v>
          </cell>
          <cell r="AC307" t="str">
            <v>P</v>
          </cell>
          <cell r="AD307">
            <v>4</v>
          </cell>
          <cell r="AE307">
            <v>7</v>
          </cell>
          <cell r="AF307" t="str">
            <v>Accumulate</v>
          </cell>
          <cell r="AG307">
            <v>9634.9392000000007</v>
          </cell>
          <cell r="AH307" t="str">
            <v>I:RR</v>
          </cell>
        </row>
        <row r="308">
          <cell r="A308" t="str">
            <v>Sai ord.</v>
          </cell>
          <cell r="B308" t="str">
            <v>Sai ord.</v>
          </cell>
          <cell r="C308">
            <v>0</v>
          </cell>
          <cell r="D308">
            <v>0</v>
          </cell>
          <cell r="E308">
            <v>0</v>
          </cell>
          <cell r="F308">
            <v>61.35</v>
          </cell>
          <cell r="G308">
            <v>1190.9261999999999</v>
          </cell>
          <cell r="H308">
            <v>0</v>
          </cell>
          <cell r="I308">
            <v>-100</v>
          </cell>
          <cell r="J308">
            <v>-100</v>
          </cell>
          <cell r="K308">
            <v>0</v>
          </cell>
          <cell r="L308">
            <v>0</v>
          </cell>
          <cell r="M308" t="str">
            <v>ADD</v>
          </cell>
          <cell r="N308" t="str">
            <v>SIII.MI</v>
          </cell>
          <cell r="P308">
            <v>61350</v>
          </cell>
          <cell r="Q308">
            <v>-100</v>
          </cell>
          <cell r="R308" t="str">
            <v>SA IM</v>
          </cell>
          <cell r="S308" t="e">
            <v>#DIV/0!</v>
          </cell>
          <cell r="T308" t="e">
            <v>#DIV/0!</v>
          </cell>
          <cell r="U308" t="str">
            <v>Insurance</v>
          </cell>
          <cell r="V308" t="str">
            <v>Lucia Casoli</v>
          </cell>
          <cell r="W308">
            <v>0.38</v>
          </cell>
          <cell r="X308">
            <v>61350</v>
          </cell>
          <cell r="Y308" t="str">
            <v>Ord</v>
          </cell>
          <cell r="Z308">
            <v>0</v>
          </cell>
          <cell r="AB308">
            <v>4</v>
          </cell>
          <cell r="AC308" t="str">
            <v>P</v>
          </cell>
          <cell r="AD308">
            <v>4</v>
          </cell>
          <cell r="AE308">
            <v>8</v>
          </cell>
          <cell r="AF308" t="str">
            <v>Buy</v>
          </cell>
          <cell r="AG308">
            <v>61350</v>
          </cell>
          <cell r="AH308" t="str">
            <v>I:SA</v>
          </cell>
        </row>
        <row r="309">
          <cell r="A309" t="str">
            <v>Sai risp.</v>
          </cell>
          <cell r="B309" t="str">
            <v>Sai risp.</v>
          </cell>
          <cell r="C309">
            <v>0</v>
          </cell>
          <cell r="D309">
            <v>0</v>
          </cell>
          <cell r="E309">
            <v>0</v>
          </cell>
          <cell r="F309">
            <v>36.343618999999997</v>
          </cell>
          <cell r="G309">
            <v>314.84477139699999</v>
          </cell>
          <cell r="H309">
            <v>0</v>
          </cell>
          <cell r="I309">
            <v>-100</v>
          </cell>
          <cell r="J309">
            <v>-100</v>
          </cell>
          <cell r="K309">
            <v>0</v>
          </cell>
          <cell r="L309">
            <v>0</v>
          </cell>
          <cell r="M309" t="str">
            <v>ADD</v>
          </cell>
          <cell r="N309" t="str">
            <v>SIIIr.MI</v>
          </cell>
          <cell r="P309">
            <v>36343.618999999999</v>
          </cell>
          <cell r="Q309">
            <v>-100</v>
          </cell>
          <cell r="R309" t="str">
            <v>SAR IM</v>
          </cell>
          <cell r="S309" t="e">
            <v>#DIV/0!</v>
          </cell>
          <cell r="T309" t="e">
            <v>#DIV/0!</v>
          </cell>
          <cell r="U309" t="str">
            <v>Insurance</v>
          </cell>
          <cell r="V309" t="str">
            <v>Lucia Casoli</v>
          </cell>
          <cell r="W309">
            <v>1</v>
          </cell>
          <cell r="X309">
            <v>36343.618999999999</v>
          </cell>
          <cell r="Y309" t="str">
            <v>Risp. n.c.</v>
          </cell>
          <cell r="Z309">
            <v>0</v>
          </cell>
          <cell r="AB309">
            <v>4</v>
          </cell>
          <cell r="AC309" t="str">
            <v>P</v>
          </cell>
          <cell r="AD309">
            <v>4</v>
          </cell>
          <cell r="AE309">
            <v>8</v>
          </cell>
          <cell r="AF309" t="str">
            <v>Buy</v>
          </cell>
          <cell r="AG309">
            <v>36343.618999999999</v>
          </cell>
          <cell r="AH309" t="str">
            <v>I:SARN</v>
          </cell>
        </row>
        <row r="310">
          <cell r="A310" t="str">
            <v>Toro ord.</v>
          </cell>
          <cell r="B310" t="str">
            <v>Toro ord.</v>
          </cell>
          <cell r="C310">
            <v>0</v>
          </cell>
          <cell r="D310">
            <v>0</v>
          </cell>
          <cell r="E310">
            <v>0</v>
          </cell>
          <cell r="F310">
            <v>87.236000000000004</v>
          </cell>
          <cell r="G310">
            <v>0</v>
          </cell>
          <cell r="H310">
            <v>0</v>
          </cell>
          <cell r="I310" t="e">
            <v>#DIV/0!</v>
          </cell>
          <cell r="J310" t="e">
            <v>#DIV/0!</v>
          </cell>
          <cell r="K310" t="e">
            <v>#DIV/0!</v>
          </cell>
          <cell r="L310" t="e">
            <v>#DIV/0!</v>
          </cell>
          <cell r="M310" t="str">
            <v>REDUCE</v>
          </cell>
          <cell r="N310" t="str">
            <v>TASI.MI</v>
          </cell>
          <cell r="P310">
            <v>87236</v>
          </cell>
          <cell r="Q310" t="e">
            <v>#DIV/0!</v>
          </cell>
          <cell r="R310" t="str">
            <v>TO IM</v>
          </cell>
          <cell r="S310" t="e">
            <v>#DIV/0!</v>
          </cell>
          <cell r="T310" t="e">
            <v>#DIV/0!</v>
          </cell>
          <cell r="U310" t="str">
            <v>Insurance</v>
          </cell>
          <cell r="V310" t="str">
            <v>None</v>
          </cell>
          <cell r="W310">
            <v>0.44</v>
          </cell>
          <cell r="X310">
            <v>87236</v>
          </cell>
          <cell r="Y310" t="str">
            <v>Ord</v>
          </cell>
          <cell r="Z310">
            <v>0</v>
          </cell>
          <cell r="AB310">
            <v>2</v>
          </cell>
          <cell r="AC310" t="str">
            <v>P</v>
          </cell>
          <cell r="AD310">
            <v>4</v>
          </cell>
          <cell r="AE310">
            <v>6</v>
          </cell>
          <cell r="AF310" t="str">
            <v>Hold</v>
          </cell>
          <cell r="AG310">
            <v>87236</v>
          </cell>
        </row>
        <row r="311">
          <cell r="A311" t="str">
            <v>Toro priv.</v>
          </cell>
          <cell r="B311" t="str">
            <v>Toro priv.</v>
          </cell>
          <cell r="C311">
            <v>0</v>
          </cell>
          <cell r="D311">
            <v>0</v>
          </cell>
          <cell r="E311">
            <v>0</v>
          </cell>
          <cell r="F311">
            <v>15.763999999999999</v>
          </cell>
          <cell r="G311">
            <v>0</v>
          </cell>
          <cell r="H311">
            <v>0</v>
          </cell>
          <cell r="I311" t="e">
            <v>#DIV/0!</v>
          </cell>
          <cell r="J311" t="e">
            <v>#DIV/0!</v>
          </cell>
          <cell r="K311" t="e">
            <v>#DIV/0!</v>
          </cell>
          <cell r="L311" t="e">
            <v>#DIV/0!</v>
          </cell>
          <cell r="M311" t="str">
            <v>HOLD</v>
          </cell>
          <cell r="N311" t="str">
            <v>TASI_p.MI</v>
          </cell>
          <cell r="P311">
            <v>15764</v>
          </cell>
          <cell r="Q311" t="e">
            <v>#DIV/0!</v>
          </cell>
          <cell r="R311" t="str">
            <v>TOP IM</v>
          </cell>
          <cell r="S311" t="e">
            <v>#DIV/0!</v>
          </cell>
          <cell r="T311" t="e">
            <v>#DIV/0!</v>
          </cell>
          <cell r="U311" t="str">
            <v>Insurance</v>
          </cell>
          <cell r="V311" t="str">
            <v>None</v>
          </cell>
          <cell r="W311">
            <v>0.8</v>
          </cell>
          <cell r="X311">
            <v>15764</v>
          </cell>
          <cell r="Y311" t="str">
            <v>Priv</v>
          </cell>
          <cell r="Z311">
            <v>0</v>
          </cell>
          <cell r="AB311">
            <v>3</v>
          </cell>
          <cell r="AC311" t="str">
            <v>P</v>
          </cell>
          <cell r="AD311">
            <v>4</v>
          </cell>
          <cell r="AE311">
            <v>7</v>
          </cell>
          <cell r="AF311" t="str">
            <v>Accumulate</v>
          </cell>
          <cell r="AG311">
            <v>15764</v>
          </cell>
        </row>
        <row r="312">
          <cell r="A312" t="str">
            <v>Toro risp.</v>
          </cell>
          <cell r="B312" t="str">
            <v>Toro risp.</v>
          </cell>
          <cell r="C312">
            <v>0</v>
          </cell>
          <cell r="D312">
            <v>0</v>
          </cell>
          <cell r="E312">
            <v>0</v>
          </cell>
          <cell r="F312">
            <v>61.164000000000001</v>
          </cell>
          <cell r="G312">
            <v>0</v>
          </cell>
          <cell r="H312">
            <v>0</v>
          </cell>
          <cell r="I312" t="e">
            <v>#DIV/0!</v>
          </cell>
          <cell r="J312" t="e">
            <v>#DIV/0!</v>
          </cell>
          <cell r="K312" t="e">
            <v>#DIV/0!</v>
          </cell>
          <cell r="L312" t="e">
            <v>#DIV/0!</v>
          </cell>
          <cell r="M312" t="str">
            <v>REDUCE</v>
          </cell>
          <cell r="N312" t="str">
            <v>TASIr.MI</v>
          </cell>
          <cell r="P312">
            <v>61164</v>
          </cell>
          <cell r="Q312" t="e">
            <v>#DIV/0!</v>
          </cell>
          <cell r="R312" t="str">
            <v>TOR IM</v>
          </cell>
          <cell r="S312" t="e">
            <v>#DIV/0!</v>
          </cell>
          <cell r="T312" t="e">
            <v>#DIV/0!</v>
          </cell>
          <cell r="U312" t="str">
            <v>Insurance</v>
          </cell>
          <cell r="V312" t="str">
            <v>None</v>
          </cell>
          <cell r="W312">
            <v>1</v>
          </cell>
          <cell r="X312">
            <v>61164</v>
          </cell>
          <cell r="Y312" t="str">
            <v>Risp. n.c.</v>
          </cell>
          <cell r="Z312">
            <v>0</v>
          </cell>
          <cell r="AB312">
            <v>2</v>
          </cell>
          <cell r="AC312" t="str">
            <v>P</v>
          </cell>
          <cell r="AD312">
            <v>4</v>
          </cell>
          <cell r="AE312">
            <v>6</v>
          </cell>
          <cell r="AF312" t="str">
            <v>Hold</v>
          </cell>
          <cell r="AG312">
            <v>61164</v>
          </cell>
        </row>
        <row r="313">
          <cell r="A313" t="str">
            <v>USA</v>
          </cell>
          <cell r="B313" t="str">
            <v>USA</v>
          </cell>
          <cell r="C313">
            <v>0</v>
          </cell>
          <cell r="D313">
            <v>0</v>
          </cell>
          <cell r="E313">
            <v>0</v>
          </cell>
          <cell r="F313">
            <v>0</v>
          </cell>
          <cell r="G313">
            <v>0</v>
          </cell>
          <cell r="H313">
            <v>0</v>
          </cell>
          <cell r="I313" t="e">
            <v>#DIV/0!</v>
          </cell>
          <cell r="J313" t="e">
            <v>#DIV/0!</v>
          </cell>
          <cell r="K313" t="e">
            <v>#DIV/0!</v>
          </cell>
          <cell r="L313" t="e">
            <v>#DIV/0!</v>
          </cell>
          <cell r="N313" t="str">
            <v>SAAI.MI</v>
          </cell>
          <cell r="Q313" t="e">
            <v>#DIV/0!</v>
          </cell>
          <cell r="S313" t="e">
            <v>#DIV/0!</v>
          </cell>
          <cell r="T313" t="e">
            <v>#DIV/0!</v>
          </cell>
          <cell r="W313">
            <v>0.3</v>
          </cell>
          <cell r="Y313" t="str">
            <v>Ord</v>
          </cell>
          <cell r="Z313">
            <v>0</v>
          </cell>
          <cell r="AB313">
            <v>99</v>
          </cell>
          <cell r="AD313">
            <v>99</v>
          </cell>
          <cell r="AE313">
            <v>198</v>
          </cell>
          <cell r="AF313" t="str">
            <v>Not rated</v>
          </cell>
        </row>
        <row r="314">
          <cell r="A314" t="str">
            <v>Unipol ord.</v>
          </cell>
          <cell r="B314" t="str">
            <v>Unipol ord.</v>
          </cell>
          <cell r="C314">
            <v>0</v>
          </cell>
          <cell r="D314">
            <v>0</v>
          </cell>
          <cell r="E314">
            <v>0</v>
          </cell>
          <cell r="F314">
            <v>273.30645099999998</v>
          </cell>
          <cell r="G314">
            <v>931.70169145900002</v>
          </cell>
          <cell r="H314">
            <v>0</v>
          </cell>
          <cell r="I314">
            <v>-100</v>
          </cell>
          <cell r="J314">
            <v>-100</v>
          </cell>
          <cell r="K314">
            <v>0</v>
          </cell>
          <cell r="L314">
            <v>0</v>
          </cell>
          <cell r="M314" t="str">
            <v>BUY</v>
          </cell>
          <cell r="N314" t="str">
            <v>UNPI.MI</v>
          </cell>
          <cell r="P314">
            <v>273306.451</v>
          </cell>
          <cell r="Q314">
            <v>-100</v>
          </cell>
          <cell r="R314" t="str">
            <v>UNI IM</v>
          </cell>
          <cell r="S314" t="e">
            <v>#DIV/0!</v>
          </cell>
          <cell r="T314" t="e">
            <v>#DIV/0!</v>
          </cell>
          <cell r="U314" t="str">
            <v>Insurance</v>
          </cell>
          <cell r="V314" t="str">
            <v>Lucia Casoli</v>
          </cell>
          <cell r="W314">
            <v>0.25</v>
          </cell>
          <cell r="X314">
            <v>273306.451</v>
          </cell>
          <cell r="Y314" t="str">
            <v>Ord</v>
          </cell>
          <cell r="Z314">
            <v>1</v>
          </cell>
          <cell r="AB314">
            <v>5</v>
          </cell>
          <cell r="AC314" t="str">
            <v>P</v>
          </cell>
          <cell r="AD314">
            <v>4</v>
          </cell>
          <cell r="AE314">
            <v>9</v>
          </cell>
          <cell r="AF314" t="str">
            <v>Buy</v>
          </cell>
          <cell r="AG314">
            <v>273306.451</v>
          </cell>
          <cell r="AH314" t="str">
            <v>I:UNI</v>
          </cell>
        </row>
        <row r="315">
          <cell r="A315" t="str">
            <v>Unipol priv.</v>
          </cell>
          <cell r="B315" t="str">
            <v>Unipol priv.</v>
          </cell>
          <cell r="C315">
            <v>0</v>
          </cell>
          <cell r="D315">
            <v>0</v>
          </cell>
          <cell r="E315">
            <v>0</v>
          </cell>
          <cell r="F315">
            <v>177.45915299999999</v>
          </cell>
          <cell r="G315">
            <v>330.96132034499993</v>
          </cell>
          <cell r="H315">
            <v>0</v>
          </cell>
          <cell r="I315">
            <v>-100</v>
          </cell>
          <cell r="J315">
            <v>-100</v>
          </cell>
          <cell r="K315">
            <v>0</v>
          </cell>
          <cell r="L315">
            <v>0</v>
          </cell>
          <cell r="M315" t="str">
            <v>BUY</v>
          </cell>
          <cell r="N315" t="str">
            <v>UNPI_p.MI</v>
          </cell>
          <cell r="P315">
            <v>177459.15299999999</v>
          </cell>
          <cell r="Q315">
            <v>-100</v>
          </cell>
          <cell r="R315" t="str">
            <v>UNIP IM</v>
          </cell>
          <cell r="S315" t="e">
            <v>#DIV/0!</v>
          </cell>
          <cell r="T315" t="e">
            <v>#DIV/0!</v>
          </cell>
          <cell r="U315" t="str">
            <v>Insurance</v>
          </cell>
          <cell r="V315" t="str">
            <v>Lucia Casoli</v>
          </cell>
          <cell r="W315">
            <v>0.85</v>
          </cell>
          <cell r="X315">
            <v>177459.15299999999</v>
          </cell>
          <cell r="Y315" t="str">
            <v>Priv</v>
          </cell>
          <cell r="Z315">
            <v>0</v>
          </cell>
          <cell r="AB315">
            <v>5</v>
          </cell>
          <cell r="AC315" t="str">
            <v>P</v>
          </cell>
          <cell r="AD315">
            <v>4</v>
          </cell>
          <cell r="AE315">
            <v>9</v>
          </cell>
          <cell r="AF315" t="str">
            <v>Buy</v>
          </cell>
          <cell r="AG315">
            <v>177459.15299999999</v>
          </cell>
          <cell r="AH315" t="str">
            <v>I:UNIP</v>
          </cell>
        </row>
        <row r="316">
          <cell r="A316" t="str">
            <v>Vittoria</v>
          </cell>
          <cell r="B316" t="str">
            <v>Vittoria</v>
          </cell>
          <cell r="C316">
            <v>0</v>
          </cell>
          <cell r="D316">
            <v>0</v>
          </cell>
          <cell r="E316">
            <v>0</v>
          </cell>
          <cell r="F316">
            <v>0</v>
          </cell>
          <cell r="G316">
            <v>0</v>
          </cell>
          <cell r="H316">
            <v>0</v>
          </cell>
          <cell r="I316">
            <v>-100</v>
          </cell>
          <cell r="J316">
            <v>-100</v>
          </cell>
          <cell r="K316">
            <v>0</v>
          </cell>
          <cell r="L316">
            <v>0</v>
          </cell>
          <cell r="N316" t="str">
            <v>VITI.MI</v>
          </cell>
          <cell r="Q316">
            <v>-100</v>
          </cell>
          <cell r="R316" t="str">
            <v>VAS IM</v>
          </cell>
          <cell r="S316" t="e">
            <v>#DIV/0!</v>
          </cell>
          <cell r="T316" t="e">
            <v>#DIV/0!</v>
          </cell>
          <cell r="W316">
            <v>0.37</v>
          </cell>
          <cell r="Y316" t="str">
            <v>Ord</v>
          </cell>
          <cell r="Z316">
            <v>0</v>
          </cell>
          <cell r="AB316">
            <v>99</v>
          </cell>
          <cell r="AD316">
            <v>99</v>
          </cell>
          <cell r="AE316">
            <v>198</v>
          </cell>
          <cell r="AF316" t="str">
            <v>Not rated</v>
          </cell>
        </row>
        <row r="317">
          <cell r="A317" t="str">
            <v>Cirio Finanziaria</v>
          </cell>
          <cell r="B317" t="str">
            <v>Cirio Finanziaria</v>
          </cell>
          <cell r="C317">
            <v>0.27290000000000003</v>
          </cell>
          <cell r="D317">
            <v>0</v>
          </cell>
          <cell r="E317">
            <v>0</v>
          </cell>
          <cell r="F317">
            <v>0</v>
          </cell>
          <cell r="G317">
            <v>0</v>
          </cell>
          <cell r="H317">
            <v>0</v>
          </cell>
          <cell r="I317">
            <v>3.9619047619047665</v>
          </cell>
          <cell r="J317">
            <v>-69.487924865831843</v>
          </cell>
          <cell r="K317">
            <v>-14.762799388967586</v>
          </cell>
          <cell r="L317">
            <v>-38.243778404714206</v>
          </cell>
          <cell r="M317" t="str">
            <v>REDUCE</v>
          </cell>
          <cell r="N317" t="str">
            <v>CBDI.MI</v>
          </cell>
          <cell r="Q317">
            <v>0</v>
          </cell>
          <cell r="R317" t="str">
            <v>CRO IM</v>
          </cell>
          <cell r="S317">
            <v>0.26250000000000001</v>
          </cell>
          <cell r="T317">
            <v>0.89440000000000008</v>
          </cell>
          <cell r="W317">
            <v>9.7000000000000003E-2</v>
          </cell>
          <cell r="X317">
            <v>583597.35</v>
          </cell>
          <cell r="Y317" t="str">
            <v>Ord</v>
          </cell>
          <cell r="Z317">
            <v>0</v>
          </cell>
          <cell r="AB317">
            <v>2</v>
          </cell>
          <cell r="AD317">
            <v>99</v>
          </cell>
          <cell r="AE317">
            <v>101</v>
          </cell>
          <cell r="AF317" t="str">
            <v>Not rated</v>
          </cell>
          <cell r="AH317" t="str">
            <v>I:CRO</v>
          </cell>
        </row>
        <row r="318">
          <cell r="A318" t="str">
            <v>Bulgari</v>
          </cell>
          <cell r="B318" t="str">
            <v>Bulgari</v>
          </cell>
          <cell r="C318">
            <v>9.2460000000000004</v>
          </cell>
          <cell r="D318">
            <v>0</v>
          </cell>
          <cell r="E318">
            <v>0</v>
          </cell>
          <cell r="F318">
            <v>291.41976</v>
          </cell>
          <cell r="G318">
            <v>3529.9675528799999</v>
          </cell>
          <cell r="H318">
            <v>0</v>
          </cell>
          <cell r="I318">
            <v>13.726937269372685</v>
          </cell>
          <cell r="J318">
            <v>-33.261152013858805</v>
          </cell>
          <cell r="K318">
            <v>-4.9977668814996665</v>
          </cell>
          <cell r="L318">
            <v>-2.0170055527411677</v>
          </cell>
          <cell r="M318" t="str">
            <v>HOLD</v>
          </cell>
          <cell r="N318" t="str">
            <v>BULG.MI</v>
          </cell>
          <cell r="P318">
            <v>291419.76</v>
          </cell>
          <cell r="Q318">
            <v>2.9621380846325169</v>
          </cell>
          <cell r="R318" t="str">
            <v>BUL IM</v>
          </cell>
          <cell r="S318">
            <v>8.1300000000000008</v>
          </cell>
          <cell r="T318">
            <v>13.853999999999997</v>
          </cell>
          <cell r="U318" t="str">
            <v>Luxury Goods</v>
          </cell>
          <cell r="V318" t="str">
            <v>Chiara Rotelli</v>
          </cell>
          <cell r="W318">
            <v>0.25</v>
          </cell>
          <cell r="X318">
            <v>288000</v>
          </cell>
          <cell r="Y318" t="str">
            <v>Ord</v>
          </cell>
          <cell r="Z318">
            <v>1</v>
          </cell>
          <cell r="AB318">
            <v>3</v>
          </cell>
          <cell r="AC318" t="str">
            <v>N</v>
          </cell>
          <cell r="AD318">
            <v>3</v>
          </cell>
          <cell r="AE318">
            <v>6</v>
          </cell>
          <cell r="AF318" t="str">
            <v>Hold</v>
          </cell>
          <cell r="AG318">
            <v>291419.76</v>
          </cell>
          <cell r="AH318" t="str">
            <v>I:BUL</v>
          </cell>
        </row>
        <row r="319">
          <cell r="A319" t="str">
            <v>Autogrill</v>
          </cell>
          <cell r="B319" t="str">
            <v>Autogrill</v>
          </cell>
          <cell r="C319">
            <v>9.0090000000000003</v>
          </cell>
          <cell r="D319">
            <v>0</v>
          </cell>
          <cell r="E319">
            <v>0</v>
          </cell>
          <cell r="F319">
            <v>254.4</v>
          </cell>
          <cell r="G319">
            <v>3125.5583999999999</v>
          </cell>
          <cell r="H319">
            <v>0</v>
          </cell>
          <cell r="I319">
            <v>22.139370932754886</v>
          </cell>
          <cell r="J319">
            <v>-30.965517241379313</v>
          </cell>
          <cell r="K319">
            <v>3.4146667818825343</v>
          </cell>
          <cell r="L319">
            <v>0.278629219738324</v>
          </cell>
          <cell r="M319" t="str">
            <v>ADD</v>
          </cell>
          <cell r="N319" t="str">
            <v>AGL.MI</v>
          </cell>
          <cell r="P319">
            <v>254400</v>
          </cell>
          <cell r="Q319">
            <v>2.3284870513403009</v>
          </cell>
          <cell r="R319" t="str">
            <v>AGL IM</v>
          </cell>
          <cell r="S319">
            <v>7.3760000000000003</v>
          </cell>
          <cell r="T319">
            <v>13.05</v>
          </cell>
          <cell r="U319" t="str">
            <v>Retail</v>
          </cell>
          <cell r="V319" t="str">
            <v>Chiara Rotelli</v>
          </cell>
          <cell r="W319">
            <v>0.35599999999999998</v>
          </cell>
          <cell r="X319">
            <v>254400</v>
          </cell>
          <cell r="Y319" t="str">
            <v>Ord</v>
          </cell>
          <cell r="Z319">
            <v>1</v>
          </cell>
          <cell r="AB319">
            <v>4</v>
          </cell>
          <cell r="AC319" t="str">
            <v>P</v>
          </cell>
          <cell r="AD319">
            <v>4</v>
          </cell>
          <cell r="AE319">
            <v>8</v>
          </cell>
          <cell r="AF319" t="str">
            <v>Buy</v>
          </cell>
          <cell r="AG319">
            <v>254400</v>
          </cell>
          <cell r="AH319" t="str">
            <v>I:AGL</v>
          </cell>
        </row>
        <row r="320">
          <cell r="A320" t="str">
            <v>Parmalat Finanz.</v>
          </cell>
          <cell r="B320" t="str">
            <v>Parmalat Finanz.</v>
          </cell>
          <cell r="C320">
            <v>2.952</v>
          </cell>
          <cell r="D320">
            <v>0</v>
          </cell>
          <cell r="E320">
            <v>0</v>
          </cell>
          <cell r="F320">
            <v>1529.014169</v>
          </cell>
          <cell r="G320">
            <v>2610.0271864830002</v>
          </cell>
          <cell r="H320">
            <v>0</v>
          </cell>
          <cell r="I320">
            <v>3.5063113604487883</v>
          </cell>
          <cell r="J320">
            <v>-7.4719747680287885</v>
          </cell>
          <cell r="K320">
            <v>-15.218392790423565</v>
          </cell>
          <cell r="L320">
            <v>23.77217169308885</v>
          </cell>
          <cell r="M320" t="str">
            <v>ADD</v>
          </cell>
          <cell r="N320" t="str">
            <v>PRFI.MI</v>
          </cell>
          <cell r="P320">
            <v>1529014.169</v>
          </cell>
          <cell r="Q320">
            <v>-0.13531799729364016</v>
          </cell>
          <cell r="R320" t="str">
            <v>PRF IM</v>
          </cell>
          <cell r="S320">
            <v>2.8520000000000003</v>
          </cell>
          <cell r="T320">
            <v>3.1903847430000001</v>
          </cell>
          <cell r="U320" t="str">
            <v>Food &amp; Beverages</v>
          </cell>
          <cell r="V320" t="str">
            <v>Chiara Rotelli</v>
          </cell>
          <cell r="W320">
            <v>0.44</v>
          </cell>
          <cell r="X320">
            <v>1481626.3570000001</v>
          </cell>
          <cell r="Y320" t="str">
            <v>Ord</v>
          </cell>
          <cell r="Z320">
            <v>2</v>
          </cell>
          <cell r="AB320">
            <v>4</v>
          </cell>
          <cell r="AC320" t="str">
            <v>P</v>
          </cell>
          <cell r="AD320">
            <v>4</v>
          </cell>
          <cell r="AE320">
            <v>8</v>
          </cell>
          <cell r="AF320" t="str">
            <v>Buy</v>
          </cell>
          <cell r="AG320">
            <v>1529014.169</v>
          </cell>
          <cell r="AH320" t="str">
            <v>I:PRF</v>
          </cell>
        </row>
        <row r="321">
          <cell r="A321" t="str">
            <v>Roncadin</v>
          </cell>
          <cell r="B321" t="str">
            <v>Roncadin</v>
          </cell>
          <cell r="C321">
            <v>0.59530000000000005</v>
          </cell>
          <cell r="D321">
            <v>0</v>
          </cell>
          <cell r="E321">
            <v>0</v>
          </cell>
          <cell r="F321">
            <v>0</v>
          </cell>
          <cell r="G321">
            <v>0</v>
          </cell>
          <cell r="H321">
            <v>0</v>
          </cell>
          <cell r="I321">
            <v>-11.347728965003711</v>
          </cell>
          <cell r="J321">
            <v>-81.071542130365657</v>
          </cell>
          <cell r="K321">
            <v>-30.072433115876063</v>
          </cell>
          <cell r="L321">
            <v>-49.82739566924802</v>
          </cell>
          <cell r="M321" t="str">
            <v>ADD</v>
          </cell>
          <cell r="N321" t="str">
            <v>RON.MI</v>
          </cell>
          <cell r="Q321">
            <v>0.59141601892532247</v>
          </cell>
          <cell r="R321" t="str">
            <v>RON IM</v>
          </cell>
          <cell r="S321">
            <v>0.67149999999999999</v>
          </cell>
          <cell r="T321">
            <v>3.145</v>
          </cell>
          <cell r="X321">
            <v>42586</v>
          </cell>
          <cell r="Y321" t="str">
            <v>Ord</v>
          </cell>
          <cell r="Z321">
            <v>0</v>
          </cell>
          <cell r="AB321">
            <v>4</v>
          </cell>
          <cell r="AD321">
            <v>99</v>
          </cell>
          <cell r="AE321">
            <v>103</v>
          </cell>
          <cell r="AF321" t="str">
            <v>Not rated</v>
          </cell>
          <cell r="AH321" t="str">
            <v>I:RON</v>
          </cell>
        </row>
        <row r="322">
          <cell r="A322" t="str">
            <v>Acq. De Ferrari ord.</v>
          </cell>
          <cell r="B322" t="str">
            <v>Acq. De Ferrari ord.</v>
          </cell>
          <cell r="C322">
            <v>5.46</v>
          </cell>
          <cell r="D322">
            <v>0</v>
          </cell>
          <cell r="E322">
            <v>0</v>
          </cell>
          <cell r="F322">
            <v>0</v>
          </cell>
          <cell r="G322">
            <v>0</v>
          </cell>
          <cell r="H322">
            <v>0</v>
          </cell>
          <cell r="I322">
            <v>20.796460176991172</v>
          </cell>
          <cell r="J322">
            <v>-5.862068965517242</v>
          </cell>
          <cell r="K322">
            <v>2.0717560261188197</v>
          </cell>
          <cell r="L322">
            <v>25.382077495600395</v>
          </cell>
          <cell r="M322" t="str">
            <v>HOLD</v>
          </cell>
          <cell r="N322" t="str">
            <v>ADFI.MI</v>
          </cell>
          <cell r="Q322">
            <v>0</v>
          </cell>
          <cell r="R322" t="str">
            <v>ADF IM</v>
          </cell>
          <cell r="S322">
            <v>4.5199999999999996</v>
          </cell>
          <cell r="T322">
            <v>5.8</v>
          </cell>
          <cell r="W322">
            <v>0.45</v>
          </cell>
          <cell r="Y322" t="str">
            <v>Ord</v>
          </cell>
          <cell r="Z322">
            <v>0</v>
          </cell>
          <cell r="AB322">
            <v>3</v>
          </cell>
          <cell r="AD322">
            <v>99</v>
          </cell>
          <cell r="AE322">
            <v>102</v>
          </cell>
          <cell r="AF322" t="str">
            <v>Not rated</v>
          </cell>
          <cell r="AH322" t="str">
            <v>I:ADF</v>
          </cell>
        </row>
        <row r="323">
          <cell r="A323" t="str">
            <v>Acq. De Ferrari risp.</v>
          </cell>
          <cell r="B323" t="str">
            <v>Acq. De Ferrari risp.</v>
          </cell>
          <cell r="C323">
            <v>2.99</v>
          </cell>
          <cell r="D323">
            <v>0</v>
          </cell>
          <cell r="E323">
            <v>0</v>
          </cell>
          <cell r="F323">
            <v>0</v>
          </cell>
          <cell r="G323">
            <v>0</v>
          </cell>
          <cell r="H323">
            <v>0</v>
          </cell>
          <cell r="I323">
            <v>1.3559322033898313</v>
          </cell>
          <cell r="J323">
            <v>-13.583815028901725</v>
          </cell>
          <cell r="K323">
            <v>-19.440527973601341</v>
          </cell>
          <cell r="L323">
            <v>-7.721746063384483</v>
          </cell>
          <cell r="N323" t="str">
            <v>ADFIr.MI</v>
          </cell>
          <cell r="Q323">
            <v>0</v>
          </cell>
          <cell r="R323" t="str">
            <v>ADFR IM</v>
          </cell>
          <cell r="S323">
            <v>2.95</v>
          </cell>
          <cell r="T323">
            <v>3.46</v>
          </cell>
          <cell r="W323">
            <v>1</v>
          </cell>
          <cell r="Y323" t="str">
            <v>Risp. n.c.</v>
          </cell>
          <cell r="Z323">
            <v>0</v>
          </cell>
          <cell r="AB323">
            <v>99</v>
          </cell>
          <cell r="AD323">
            <v>99</v>
          </cell>
          <cell r="AE323">
            <v>198</v>
          </cell>
          <cell r="AF323" t="str">
            <v>Not rated</v>
          </cell>
        </row>
        <row r="324">
          <cell r="A324" t="str">
            <v>Zignago</v>
          </cell>
          <cell r="B324" t="str">
            <v>Zignago</v>
          </cell>
          <cell r="C324">
            <v>10.991</v>
          </cell>
          <cell r="D324">
            <v>0</v>
          </cell>
          <cell r="E324">
            <v>0</v>
          </cell>
          <cell r="F324">
            <v>25</v>
          </cell>
          <cell r="G324">
            <v>310.72500000000002</v>
          </cell>
          <cell r="H324">
            <v>0</v>
          </cell>
          <cell r="I324">
            <v>3.6886792452830219</v>
          </cell>
          <cell r="J324">
            <v>-1.3375224416517173</v>
          </cell>
          <cell r="K324">
            <v>-15.036024905589329</v>
          </cell>
          <cell r="L324">
            <v>29.906624019465919</v>
          </cell>
          <cell r="M324" t="str">
            <v>HOLD</v>
          </cell>
          <cell r="N324" t="str">
            <v>ZIGI.MI</v>
          </cell>
          <cell r="P324">
            <v>25000</v>
          </cell>
          <cell r="Q324">
            <v>0.12753940056481139</v>
          </cell>
          <cell r="R324" t="str">
            <v>IZ IM</v>
          </cell>
          <cell r="S324">
            <v>10.6</v>
          </cell>
          <cell r="T324">
            <v>11.14</v>
          </cell>
          <cell r="U324" t="str">
            <v>Consumer Goods</v>
          </cell>
          <cell r="V324" t="str">
            <v>Chiara Rotelli</v>
          </cell>
          <cell r="W324">
            <v>0.27400000000000002</v>
          </cell>
          <cell r="X324">
            <v>25000</v>
          </cell>
          <cell r="Y324" t="str">
            <v>Ord</v>
          </cell>
          <cell r="Z324">
            <v>0</v>
          </cell>
          <cell r="AB324">
            <v>3</v>
          </cell>
          <cell r="AD324">
            <v>99</v>
          </cell>
          <cell r="AE324">
            <v>102</v>
          </cell>
          <cell r="AF324" t="str">
            <v>Not rated</v>
          </cell>
          <cell r="AG324">
            <v>25000</v>
          </cell>
          <cell r="AH324" t="str">
            <v>I:IZ</v>
          </cell>
        </row>
        <row r="325">
          <cell r="A325" t="str">
            <v>AEM</v>
          </cell>
          <cell r="B325" t="str">
            <v>AEM</v>
          </cell>
          <cell r="C325">
            <v>2.1470000000000002</v>
          </cell>
          <cell r="D325">
            <v>0</v>
          </cell>
          <cell r="E325">
            <v>0</v>
          </cell>
          <cell r="F325">
            <v>1800.047</v>
          </cell>
          <cell r="G325">
            <v>4660.3216830000001</v>
          </cell>
          <cell r="H325">
            <v>0</v>
          </cell>
          <cell r="I325">
            <v>14.384656366542359</v>
          </cell>
          <cell r="J325">
            <v>-42.456331344754851</v>
          </cell>
          <cell r="K325">
            <v>-4.3400477843299932</v>
          </cell>
          <cell r="L325">
            <v>-11.212184883637214</v>
          </cell>
          <cell r="M325" t="str">
            <v>HOLD</v>
          </cell>
          <cell r="N325" t="str">
            <v>AEMI.MI</v>
          </cell>
          <cell r="P325">
            <v>1800047</v>
          </cell>
          <cell r="Q325">
            <v>2.0437262357414521</v>
          </cell>
          <cell r="R325" t="str">
            <v>AEM IM</v>
          </cell>
          <cell r="S325">
            <v>1.8770000000000002</v>
          </cell>
          <cell r="T325">
            <v>3.7310794570000003</v>
          </cell>
          <cell r="U325" t="str">
            <v>Utilities</v>
          </cell>
          <cell r="V325" t="str">
            <v>Paolo Panariello</v>
          </cell>
          <cell r="W325">
            <v>0.49</v>
          </cell>
          <cell r="X325">
            <v>1800000</v>
          </cell>
          <cell r="Y325" t="str">
            <v>Ord</v>
          </cell>
          <cell r="Z325">
            <v>0</v>
          </cell>
          <cell r="AB325">
            <v>3</v>
          </cell>
          <cell r="AC325" t="str">
            <v>P</v>
          </cell>
          <cell r="AD325">
            <v>4</v>
          </cell>
          <cell r="AE325">
            <v>7</v>
          </cell>
          <cell r="AF325" t="str">
            <v>Accumulate</v>
          </cell>
          <cell r="AG325">
            <v>1800047</v>
          </cell>
          <cell r="AH325" t="str">
            <v>I:AEM</v>
          </cell>
        </row>
        <row r="326">
          <cell r="A326" t="str">
            <v>Italgas</v>
          </cell>
          <cell r="B326" t="str">
            <v>Italgas</v>
          </cell>
          <cell r="C326">
            <v>9.484</v>
          </cell>
          <cell r="D326">
            <v>0</v>
          </cell>
          <cell r="E326">
            <v>0</v>
          </cell>
          <cell r="F326">
            <v>348.47500000000002</v>
          </cell>
          <cell r="G326">
            <v>3907.7986500000002</v>
          </cell>
          <cell r="H326">
            <v>0</v>
          </cell>
          <cell r="I326">
            <v>-2.5983362431960533</v>
          </cell>
          <cell r="J326">
            <v>-0.77422054823184094</v>
          </cell>
          <cell r="K326">
            <v>-21.323040394068407</v>
          </cell>
          <cell r="L326">
            <v>30.469925912885795</v>
          </cell>
          <cell r="M326" t="str">
            <v>ADD</v>
          </cell>
          <cell r="N326" t="str">
            <v>IG.MI</v>
          </cell>
          <cell r="P326">
            <v>348475</v>
          </cell>
          <cell r="Q326">
            <v>2.8187337380745858</v>
          </cell>
          <cell r="R326" t="str">
            <v>IG IM</v>
          </cell>
          <cell r="S326">
            <v>9.7370000000000001</v>
          </cell>
          <cell r="T326">
            <v>9.5579999999999998</v>
          </cell>
          <cell r="U326" t="str">
            <v>Utilities</v>
          </cell>
          <cell r="V326" t="str">
            <v>Paolo Panariello</v>
          </cell>
          <cell r="W326">
            <v>0.54780000000000006</v>
          </cell>
          <cell r="X326">
            <v>696781.31199999992</v>
          </cell>
          <cell r="Y326" t="str">
            <v>Ord</v>
          </cell>
          <cell r="Z326">
            <v>1</v>
          </cell>
          <cell r="AB326">
            <v>4</v>
          </cell>
          <cell r="AC326" t="str">
            <v>P</v>
          </cell>
          <cell r="AD326">
            <v>4</v>
          </cell>
          <cell r="AE326">
            <v>8</v>
          </cell>
          <cell r="AF326" t="str">
            <v>Buy</v>
          </cell>
          <cell r="AG326">
            <v>348475</v>
          </cell>
          <cell r="AH326" t="str">
            <v>I:IG</v>
          </cell>
        </row>
        <row r="327">
          <cell r="A327" t="str">
            <v>ACEA</v>
          </cell>
          <cell r="B327" t="str">
            <v>ACEA</v>
          </cell>
          <cell r="C327">
            <v>7.8170000000000002</v>
          </cell>
          <cell r="D327">
            <v>0</v>
          </cell>
          <cell r="E327">
            <v>0</v>
          </cell>
          <cell r="F327">
            <v>212.9649</v>
          </cell>
          <cell r="G327">
            <v>2279.3633246999998</v>
          </cell>
          <cell r="H327">
            <v>0</v>
          </cell>
          <cell r="I327">
            <v>13.191427743990737</v>
          </cell>
          <cell r="J327">
            <v>-49.78480118198754</v>
          </cell>
          <cell r="K327">
            <v>-5.5332764068816154</v>
          </cell>
          <cell r="L327">
            <v>-18.540654720869902</v>
          </cell>
          <cell r="M327" t="str">
            <v>HOLD</v>
          </cell>
          <cell r="N327" t="str">
            <v>ACE.MI</v>
          </cell>
          <cell r="P327">
            <v>212964.9</v>
          </cell>
          <cell r="Q327">
            <v>1.3483728769609762</v>
          </cell>
          <cell r="R327" t="str">
            <v>ACE IM</v>
          </cell>
          <cell r="S327">
            <v>6.9059999999999997</v>
          </cell>
          <cell r="T327">
            <v>15.567</v>
          </cell>
          <cell r="U327" t="str">
            <v>Utilities</v>
          </cell>
          <cell r="V327" t="str">
            <v>Paolo Panariello</v>
          </cell>
          <cell r="W327">
            <v>0.30879999999999996</v>
          </cell>
          <cell r="X327">
            <v>212965</v>
          </cell>
          <cell r="Y327" t="str">
            <v>Ord</v>
          </cell>
          <cell r="Z327">
            <v>0</v>
          </cell>
          <cell r="AB327">
            <v>3</v>
          </cell>
          <cell r="AC327" t="str">
            <v>P</v>
          </cell>
          <cell r="AD327">
            <v>4</v>
          </cell>
          <cell r="AE327">
            <v>7</v>
          </cell>
          <cell r="AF327" t="str">
            <v>Accumulate</v>
          </cell>
          <cell r="AG327">
            <v>212964.9</v>
          </cell>
          <cell r="AH327" t="str">
            <v>I:ACE</v>
          </cell>
        </row>
        <row r="328">
          <cell r="A328" t="str">
            <v xml:space="preserve">Edison </v>
          </cell>
          <cell r="B328" t="str">
            <v xml:space="preserve">Edison </v>
          </cell>
          <cell r="C328">
            <v>9.58</v>
          </cell>
          <cell r="D328">
            <v>0</v>
          </cell>
          <cell r="E328">
            <v>0</v>
          </cell>
          <cell r="F328">
            <v>634.13199999999995</v>
          </cell>
          <cell r="G328">
            <v>6630.4841919999999</v>
          </cell>
          <cell r="H328">
            <v>0</v>
          </cell>
          <cell r="I328">
            <v>-2.879156528791571</v>
          </cell>
          <cell r="J328">
            <v>-11.394746577876425</v>
          </cell>
          <cell r="K328">
            <v>-21.603860679663924</v>
          </cell>
          <cell r="L328">
            <v>19.849399883241212</v>
          </cell>
          <cell r="M328" t="str">
            <v>ADD</v>
          </cell>
          <cell r="N328" t="str">
            <v>SELI.MI</v>
          </cell>
          <cell r="P328">
            <v>634132</v>
          </cell>
          <cell r="Q328">
            <v>-0.50887942673174258</v>
          </cell>
          <cell r="R328" t="str">
            <v>SEL IM</v>
          </cell>
          <cell r="S328">
            <v>9.8640000000000008</v>
          </cell>
          <cell r="T328">
            <v>10.811999999999999</v>
          </cell>
          <cell r="U328" t="str">
            <v>Utilities</v>
          </cell>
          <cell r="V328" t="str">
            <v>Paolo Panariello</v>
          </cell>
          <cell r="W328">
            <v>0.19899999999999995</v>
          </cell>
          <cell r="X328">
            <v>634132</v>
          </cell>
          <cell r="Y328" t="str">
            <v>Ord</v>
          </cell>
          <cell r="Z328">
            <v>2</v>
          </cell>
          <cell r="AB328">
            <v>4</v>
          </cell>
          <cell r="AC328" t="str">
            <v>P</v>
          </cell>
          <cell r="AD328">
            <v>4</v>
          </cell>
          <cell r="AE328">
            <v>8</v>
          </cell>
          <cell r="AF328" t="str">
            <v>Buy</v>
          </cell>
          <cell r="AG328">
            <v>634132</v>
          </cell>
          <cell r="AH328" t="str">
            <v>I:EDS</v>
          </cell>
        </row>
        <row r="329">
          <cell r="A329" t="str">
            <v>ENI</v>
          </cell>
          <cell r="B329" t="str">
            <v>ENI</v>
          </cell>
          <cell r="C329">
            <v>14.351000000000001</v>
          </cell>
          <cell r="D329">
            <v>0</v>
          </cell>
          <cell r="E329">
            <v>0</v>
          </cell>
          <cell r="F329">
            <v>8002.1270000000004</v>
          </cell>
          <cell r="G329">
            <v>53886.323218000005</v>
          </cell>
          <cell r="H329">
            <v>0</v>
          </cell>
          <cell r="I329">
            <v>16.183613989637301</v>
          </cell>
          <cell r="J329">
            <v>11.715709170169708</v>
          </cell>
          <cell r="K329">
            <v>-2.5410901612350507</v>
          </cell>
          <cell r="L329">
            <v>42.959855631287347</v>
          </cell>
          <cell r="M329" t="str">
            <v>BUY</v>
          </cell>
          <cell r="N329" t="str">
            <v>ENI.MI</v>
          </cell>
          <cell r="P329">
            <v>8002127</v>
          </cell>
          <cell r="Q329">
            <v>0</v>
          </cell>
          <cell r="R329" t="str">
            <v>ENI IM</v>
          </cell>
          <cell r="S329">
            <v>12.352</v>
          </cell>
          <cell r="T329">
            <v>12.846</v>
          </cell>
          <cell r="U329" t="str">
            <v>Energy</v>
          </cell>
          <cell r="V329" t="str">
            <v>Paolo Panariello</v>
          </cell>
          <cell r="W329">
            <v>0.15</v>
          </cell>
          <cell r="X329">
            <v>7999205.4529999997</v>
          </cell>
          <cell r="Y329" t="str">
            <v>Ord</v>
          </cell>
          <cell r="Z329">
            <v>8</v>
          </cell>
          <cell r="AB329">
            <v>5</v>
          </cell>
          <cell r="AC329" t="str">
            <v>NG</v>
          </cell>
          <cell r="AD329">
            <v>2</v>
          </cell>
          <cell r="AE329">
            <v>7</v>
          </cell>
          <cell r="AF329" t="str">
            <v>Accumulate</v>
          </cell>
          <cell r="AG329">
            <v>8002127</v>
          </cell>
          <cell r="AH329" t="str">
            <v>I:ENI</v>
          </cell>
        </row>
        <row r="330">
          <cell r="A330" t="str">
            <v>Sondel</v>
          </cell>
          <cell r="B330" t="str">
            <v>Sondel</v>
          </cell>
          <cell r="C330" t="str">
            <v>#N/A N/A</v>
          </cell>
          <cell r="D330">
            <v>0</v>
          </cell>
          <cell r="E330">
            <v>0</v>
          </cell>
          <cell r="F330">
            <v>270</v>
          </cell>
          <cell r="G330">
            <v>1069.2</v>
          </cell>
          <cell r="H330">
            <v>0</v>
          </cell>
          <cell r="I330" t="e">
            <v>#VALUE!</v>
          </cell>
          <cell r="J330" t="e">
            <v>#VALUE!</v>
          </cell>
          <cell r="K330" t="e">
            <v>#VALUE!</v>
          </cell>
          <cell r="L330" t="e">
            <v>#VALUE!</v>
          </cell>
          <cell r="M330" t="str">
            <v>HOLD</v>
          </cell>
          <cell r="N330" t="str">
            <v>SODI.MI</v>
          </cell>
          <cell r="P330">
            <v>270000</v>
          </cell>
          <cell r="Q330" t="e">
            <v>#VALUE!</v>
          </cell>
          <cell r="R330" t="str">
            <v>SON IM</v>
          </cell>
          <cell r="S330" t="e">
            <v>#VALUE!</v>
          </cell>
          <cell r="T330" t="e">
            <v>#VALUE!</v>
          </cell>
          <cell r="U330" t="str">
            <v>Utilities</v>
          </cell>
          <cell r="V330" t="str">
            <v>Paolo Panariello</v>
          </cell>
          <cell r="W330">
            <v>0.31200000000000006</v>
          </cell>
          <cell r="X330">
            <v>270000</v>
          </cell>
          <cell r="Y330" t="str">
            <v>Ord</v>
          </cell>
          <cell r="Z330">
            <v>0</v>
          </cell>
          <cell r="AB330">
            <v>3</v>
          </cell>
          <cell r="AC330" t="str">
            <v>P</v>
          </cell>
          <cell r="AD330">
            <v>4</v>
          </cell>
          <cell r="AE330">
            <v>7</v>
          </cell>
          <cell r="AF330" t="str">
            <v>Accumulate</v>
          </cell>
          <cell r="AG330">
            <v>270000</v>
          </cell>
          <cell r="AH330" t="str">
            <v>I:SON</v>
          </cell>
        </row>
        <row r="331">
          <cell r="A331" t="str">
            <v>Buffetti</v>
          </cell>
          <cell r="B331" t="str">
            <v>Buffetti</v>
          </cell>
          <cell r="C331" t="str">
            <v>#N/A N/A</v>
          </cell>
          <cell r="D331">
            <v>0</v>
          </cell>
          <cell r="E331">
            <v>0</v>
          </cell>
          <cell r="F331">
            <v>0</v>
          </cell>
          <cell r="G331">
            <v>0</v>
          </cell>
          <cell r="H331">
            <v>0</v>
          </cell>
          <cell r="I331" t="e">
            <v>#VALUE!</v>
          </cell>
          <cell r="J331" t="e">
            <v>#VALUE!</v>
          </cell>
          <cell r="K331" t="e">
            <v>#VALUE!</v>
          </cell>
          <cell r="L331" t="e">
            <v>#VALUE!</v>
          </cell>
          <cell r="M331" t="str">
            <v>REDUCE</v>
          </cell>
          <cell r="N331" t="str">
            <v>BUF.MI</v>
          </cell>
          <cell r="Q331" t="e">
            <v>#VALUE!</v>
          </cell>
          <cell r="R331" t="str">
            <v>BUFF IM</v>
          </cell>
          <cell r="S331" t="e">
            <v>#VALUE!</v>
          </cell>
          <cell r="T331" t="e">
            <v>#VALUE!</v>
          </cell>
          <cell r="W331">
            <v>0.81</v>
          </cell>
          <cell r="X331">
            <v>45000</v>
          </cell>
          <cell r="Y331" t="str">
            <v>Ord</v>
          </cell>
          <cell r="Z331">
            <v>0</v>
          </cell>
          <cell r="AB331">
            <v>2</v>
          </cell>
          <cell r="AD331">
            <v>99</v>
          </cell>
          <cell r="AE331">
            <v>101</v>
          </cell>
          <cell r="AF331" t="str">
            <v>Not rated</v>
          </cell>
          <cell r="AH331" t="str">
            <v>I:BUF</v>
          </cell>
        </row>
        <row r="332">
          <cell r="A332" t="str">
            <v>Olivetti ord.</v>
          </cell>
          <cell r="B332" t="str">
            <v>Olivetti ord.</v>
          </cell>
          <cell r="C332">
            <v>1.4180000000000001</v>
          </cell>
          <cell r="D332">
            <v>0</v>
          </cell>
          <cell r="E332">
            <v>0</v>
          </cell>
          <cell r="F332">
            <v>6922.1066989999999</v>
          </cell>
          <cell r="G332">
            <v>17010.755029063501</v>
          </cell>
          <cell r="H332">
            <v>0</v>
          </cell>
          <cell r="I332">
            <v>48.996532520752353</v>
          </cell>
          <cell r="J332">
            <v>-58.170706505616685</v>
          </cell>
          <cell r="K332">
            <v>30.271828369880001</v>
          </cell>
          <cell r="L332">
            <v>-26.926560044499048</v>
          </cell>
          <cell r="M332" t="str">
            <v>ADD</v>
          </cell>
          <cell r="N332" t="str">
            <v>OLIV.MI</v>
          </cell>
          <cell r="P332">
            <v>6922106.699</v>
          </cell>
          <cell r="Q332">
            <v>4.8816568047337316</v>
          </cell>
          <cell r="R332" t="str">
            <v>OL IM</v>
          </cell>
          <cell r="S332">
            <v>0.95169999999999999</v>
          </cell>
          <cell r="T332">
            <v>3.3899688030599995</v>
          </cell>
          <cell r="U332" t="str">
            <v>Other Financials (Holding &amp; Real Estate)</v>
          </cell>
          <cell r="V332" t="str">
            <v>Pietro Gasparri</v>
          </cell>
          <cell r="W332">
            <v>0.66100000000000003</v>
          </cell>
          <cell r="X332">
            <v>4612134.875</v>
          </cell>
          <cell r="Y332" t="str">
            <v>Ord</v>
          </cell>
          <cell r="Z332">
            <v>3</v>
          </cell>
          <cell r="AB332">
            <v>4</v>
          </cell>
          <cell r="AC332" t="str">
            <v>P</v>
          </cell>
          <cell r="AD332">
            <v>4</v>
          </cell>
          <cell r="AE332">
            <v>8</v>
          </cell>
          <cell r="AF332" t="str">
            <v>Buy</v>
          </cell>
          <cell r="AG332">
            <v>7278885.3355</v>
          </cell>
          <cell r="AH332" t="str">
            <v>I:OL</v>
          </cell>
        </row>
        <row r="333">
          <cell r="A333" t="str">
            <v>Olivetti priv.</v>
          </cell>
          <cell r="B333" t="str">
            <v>Olivetti priv.</v>
          </cell>
          <cell r="C333">
            <v>0</v>
          </cell>
          <cell r="D333">
            <v>0</v>
          </cell>
          <cell r="E333">
            <v>0</v>
          </cell>
          <cell r="F333">
            <v>0</v>
          </cell>
          <cell r="G333">
            <v>0</v>
          </cell>
          <cell r="H333">
            <v>0</v>
          </cell>
          <cell r="I333" t="str">
            <v>n.d.</v>
          </cell>
          <cell r="J333" t="str">
            <v>n.d.</v>
          </cell>
          <cell r="K333" t="str">
            <v>n.d.</v>
          </cell>
          <cell r="L333" t="str">
            <v>n.d.</v>
          </cell>
          <cell r="M333" t="str">
            <v>HOLD</v>
          </cell>
          <cell r="N333" t="str">
            <v>OLIV_p.MI</v>
          </cell>
          <cell r="Q333" t="e">
            <v>#DIV/0!</v>
          </cell>
          <cell r="R333" t="str">
            <v>OLP IM</v>
          </cell>
          <cell r="S333" t="e">
            <v>#VALUE!</v>
          </cell>
          <cell r="T333" t="e">
            <v>#VALUE!</v>
          </cell>
          <cell r="W333">
            <v>1</v>
          </cell>
          <cell r="Y333" t="str">
            <v>Priv</v>
          </cell>
          <cell r="Z333">
            <v>0</v>
          </cell>
          <cell r="AB333">
            <v>3</v>
          </cell>
          <cell r="AD333">
            <v>99</v>
          </cell>
          <cell r="AE333">
            <v>102</v>
          </cell>
          <cell r="AF333" t="str">
            <v>Not rated</v>
          </cell>
        </row>
        <row r="334">
          <cell r="A334" t="str">
            <v>Olivetti risp.</v>
          </cell>
          <cell r="B334" t="str">
            <v>Olivetti risp.</v>
          </cell>
          <cell r="C334">
            <v>0</v>
          </cell>
          <cell r="D334">
            <v>0</v>
          </cell>
          <cell r="E334">
            <v>0</v>
          </cell>
          <cell r="F334">
            <v>0</v>
          </cell>
          <cell r="G334">
            <v>0</v>
          </cell>
          <cell r="H334">
            <v>0</v>
          </cell>
          <cell r="I334" t="str">
            <v>n.d.</v>
          </cell>
          <cell r="J334" t="str">
            <v>n.d.</v>
          </cell>
          <cell r="K334" t="str">
            <v>n.d.</v>
          </cell>
          <cell r="L334" t="str">
            <v>n.d.</v>
          </cell>
          <cell r="M334" t="str">
            <v>HOLD</v>
          </cell>
          <cell r="N334" t="str">
            <v>OLIVn.MI</v>
          </cell>
          <cell r="Q334" t="e">
            <v>#DIV/0!</v>
          </cell>
          <cell r="R334" t="str">
            <v>ONC IM</v>
          </cell>
          <cell r="S334" t="e">
            <v>#VALUE!</v>
          </cell>
          <cell r="T334" t="e">
            <v>#VALUE!</v>
          </cell>
          <cell r="W334">
            <v>1</v>
          </cell>
          <cell r="Y334" t="str">
            <v>Risp. n.c.</v>
          </cell>
          <cell r="Z334">
            <v>0</v>
          </cell>
          <cell r="AB334">
            <v>3</v>
          </cell>
          <cell r="AD334">
            <v>99</v>
          </cell>
          <cell r="AE334">
            <v>102</v>
          </cell>
          <cell r="AF334" t="str">
            <v>Not rated</v>
          </cell>
        </row>
        <row r="335">
          <cell r="A335" t="str">
            <v>Tecnost</v>
          </cell>
          <cell r="B335" t="str">
            <v>Tecnost</v>
          </cell>
          <cell r="C335" t="str">
            <v>#N/A N/A</v>
          </cell>
          <cell r="D335">
            <v>0</v>
          </cell>
          <cell r="E335">
            <v>0</v>
          </cell>
          <cell r="F335">
            <v>5886.6555939999998</v>
          </cell>
          <cell r="G335">
            <v>0</v>
          </cell>
          <cell r="H335">
            <v>0</v>
          </cell>
          <cell r="I335" t="e">
            <v>#VALUE!</v>
          </cell>
          <cell r="J335" t="e">
            <v>#VALUE!</v>
          </cell>
          <cell r="K335" t="e">
            <v>#VALUE!</v>
          </cell>
          <cell r="L335" t="e">
            <v>#VALUE!</v>
          </cell>
          <cell r="M335" t="str">
            <v>HOLD</v>
          </cell>
          <cell r="N335" t="str">
            <v>TESI.MI</v>
          </cell>
          <cell r="P335">
            <v>5886655.5939999996</v>
          </cell>
          <cell r="Q335" t="e">
            <v>#VALUE!</v>
          </cell>
          <cell r="R335" t="str">
            <v>TEC IM</v>
          </cell>
          <cell r="S335" t="e">
            <v>#VALUE!</v>
          </cell>
          <cell r="T335" t="e">
            <v>#VALUE!</v>
          </cell>
          <cell r="U335" t="str">
            <v>Other Financials (Holding &amp; Real Estate)</v>
          </cell>
          <cell r="V335" t="str">
            <v>None</v>
          </cell>
          <cell r="W335">
            <v>0.27200000000000002</v>
          </cell>
          <cell r="X335">
            <v>5885510.0899999999</v>
          </cell>
          <cell r="Y335" t="str">
            <v>Ord</v>
          </cell>
          <cell r="Z335">
            <v>0</v>
          </cell>
          <cell r="AB335">
            <v>3</v>
          </cell>
          <cell r="AC335" t="str">
            <v>P</v>
          </cell>
          <cell r="AD335">
            <v>4</v>
          </cell>
          <cell r="AE335">
            <v>7</v>
          </cell>
          <cell r="AF335" t="str">
            <v>Accumulate</v>
          </cell>
          <cell r="AG335">
            <v>5886655.5939999996</v>
          </cell>
        </row>
        <row r="336">
          <cell r="A336" t="str">
            <v>Intek ord.</v>
          </cell>
          <cell r="B336" t="str">
            <v>Intek ord.</v>
          </cell>
          <cell r="C336">
            <v>0.38</v>
          </cell>
          <cell r="D336">
            <v>0</v>
          </cell>
          <cell r="E336">
            <v>0</v>
          </cell>
          <cell r="F336">
            <v>0</v>
          </cell>
          <cell r="G336">
            <v>0</v>
          </cell>
          <cell r="H336">
            <v>0</v>
          </cell>
          <cell r="I336">
            <v>-7.3170731707317032</v>
          </cell>
          <cell r="J336">
            <v>-49.668874172185426</v>
          </cell>
          <cell r="K336">
            <v>-26.041777321604055</v>
          </cell>
          <cell r="L336">
            <v>-18.424727711067789</v>
          </cell>
          <cell r="M336" t="str">
            <v>HOLD</v>
          </cell>
          <cell r="N336" t="str">
            <v>TEKI.MI</v>
          </cell>
          <cell r="Q336">
            <v>-4.5226130653266372</v>
          </cell>
          <cell r="R336" t="str">
            <v>ITK IM</v>
          </cell>
          <cell r="S336">
            <v>0.41</v>
          </cell>
          <cell r="T336">
            <v>0.75499999999999978</v>
          </cell>
          <cell r="W336">
            <v>0.5</v>
          </cell>
          <cell r="X336">
            <v>0</v>
          </cell>
          <cell r="Y336" t="str">
            <v>Ord</v>
          </cell>
          <cell r="Z336">
            <v>0</v>
          </cell>
          <cell r="AB336">
            <v>3</v>
          </cell>
          <cell r="AD336">
            <v>99</v>
          </cell>
          <cell r="AE336">
            <v>102</v>
          </cell>
          <cell r="AF336" t="str">
            <v>Not rated</v>
          </cell>
        </row>
        <row r="337">
          <cell r="A337" t="str">
            <v>Intek risp.</v>
          </cell>
          <cell r="B337" t="str">
            <v>Intek risp.</v>
          </cell>
          <cell r="C337">
            <v>0.377</v>
          </cell>
          <cell r="D337">
            <v>0</v>
          </cell>
          <cell r="E337">
            <v>0</v>
          </cell>
          <cell r="F337">
            <v>0</v>
          </cell>
          <cell r="G337">
            <v>0</v>
          </cell>
          <cell r="H337">
            <v>0</v>
          </cell>
          <cell r="I337">
            <v>0.53333333333334121</v>
          </cell>
          <cell r="J337">
            <v>-30.185185185185194</v>
          </cell>
          <cell r="K337">
            <v>7.8504065040650444</v>
          </cell>
          <cell r="L337">
            <v>19.483688987000232</v>
          </cell>
          <cell r="M337" t="str">
            <v>HOLD</v>
          </cell>
          <cell r="N337" t="str">
            <v>TEKIr.MI</v>
          </cell>
          <cell r="Q337">
            <v>-3.3333333333333361</v>
          </cell>
          <cell r="R337" t="str">
            <v>ITKR IM</v>
          </cell>
          <cell r="S337">
            <v>0.375</v>
          </cell>
          <cell r="T337">
            <v>0.54</v>
          </cell>
          <cell r="W337">
            <v>1</v>
          </cell>
          <cell r="X337">
            <v>0</v>
          </cell>
          <cell r="Y337" t="str">
            <v>Risp. n.c.</v>
          </cell>
          <cell r="Z337">
            <v>0</v>
          </cell>
          <cell r="AB337">
            <v>3</v>
          </cell>
          <cell r="AD337">
            <v>99</v>
          </cell>
          <cell r="AE337">
            <v>102</v>
          </cell>
          <cell r="AF337" t="str">
            <v>Not rated</v>
          </cell>
        </row>
        <row r="338">
          <cell r="A338" t="str">
            <v>Alitalia ord.</v>
          </cell>
          <cell r="B338" t="str">
            <v>Alitalia ord.</v>
          </cell>
          <cell r="C338">
            <v>1.127</v>
          </cell>
          <cell r="D338">
            <v>0</v>
          </cell>
          <cell r="E338">
            <v>0</v>
          </cell>
          <cell r="F338">
            <v>1548.032868</v>
          </cell>
          <cell r="G338">
            <v>2939.7144163319999</v>
          </cell>
          <cell r="H338">
            <v>0</v>
          </cell>
          <cell r="I338">
            <v>25.529071062597453</v>
          </cell>
          <cell r="J338">
            <v>-42.02674897119342</v>
          </cell>
          <cell r="K338">
            <v>6.8043669117251007</v>
          </cell>
          <cell r="L338">
            <v>-10.782602510075783</v>
          </cell>
          <cell r="M338" t="str">
            <v>ADD</v>
          </cell>
          <cell r="N338" t="str">
            <v>AZPIa.MI</v>
          </cell>
          <cell r="P338">
            <v>1548032.868</v>
          </cell>
          <cell r="Q338">
            <v>4.1589648798521184</v>
          </cell>
          <cell r="R338" t="str">
            <v>AZA IM</v>
          </cell>
          <cell r="S338">
            <v>0.89780000000000004</v>
          </cell>
          <cell r="T338">
            <v>1.9440000000000004</v>
          </cell>
          <cell r="U338" t="str">
            <v>Airlines &amp; Other Transportation</v>
          </cell>
          <cell r="V338" t="str">
            <v>Annamaria Logoluso</v>
          </cell>
          <cell r="W338">
            <v>0.4698</v>
          </cell>
          <cell r="X338">
            <v>1548032.868</v>
          </cell>
          <cell r="Y338" t="str">
            <v>Ord</v>
          </cell>
          <cell r="Z338">
            <v>0</v>
          </cell>
          <cell r="AB338">
            <v>4</v>
          </cell>
          <cell r="AC338" t="str">
            <v>N</v>
          </cell>
          <cell r="AD338">
            <v>3</v>
          </cell>
          <cell r="AE338">
            <v>7</v>
          </cell>
          <cell r="AF338" t="str">
            <v>Accumulate</v>
          </cell>
          <cell r="AG338">
            <v>1548032.868</v>
          </cell>
          <cell r="AH338" t="str">
            <v>I:AZA</v>
          </cell>
        </row>
        <row r="339">
          <cell r="A339" t="str">
            <v>Alitalia priv.</v>
          </cell>
          <cell r="B339" t="str">
            <v>Alitalia priv.</v>
          </cell>
          <cell r="C339">
            <v>0</v>
          </cell>
          <cell r="D339">
            <v>0</v>
          </cell>
          <cell r="E339">
            <v>0</v>
          </cell>
          <cell r="F339">
            <v>0</v>
          </cell>
          <cell r="G339">
            <v>0</v>
          </cell>
          <cell r="H339">
            <v>0</v>
          </cell>
          <cell r="I339" t="str">
            <v>n.d.</v>
          </cell>
          <cell r="J339" t="str">
            <v>n.d.</v>
          </cell>
          <cell r="K339" t="str">
            <v>n.d.</v>
          </cell>
          <cell r="L339" t="str">
            <v>n.d.</v>
          </cell>
          <cell r="N339" t="str">
            <v>AZPI_P.MI</v>
          </cell>
          <cell r="Q339" t="e">
            <v>#DIV/0!</v>
          </cell>
          <cell r="S339" t="e">
            <v>#VALUE!</v>
          </cell>
          <cell r="T339" t="e">
            <v>#VALUE!</v>
          </cell>
          <cell r="W339">
            <v>0.251</v>
          </cell>
          <cell r="Y339" t="str">
            <v>Ord</v>
          </cell>
          <cell r="Z339">
            <v>0</v>
          </cell>
          <cell r="AB339">
            <v>99</v>
          </cell>
          <cell r="AD339">
            <v>99</v>
          </cell>
          <cell r="AE339">
            <v>198</v>
          </cell>
          <cell r="AF339" t="str">
            <v>Not rated</v>
          </cell>
          <cell r="AH339" t="str">
            <v>I:AZA</v>
          </cell>
        </row>
        <row r="340">
          <cell r="A340" t="str">
            <v>Alitalia risp.</v>
          </cell>
          <cell r="B340" t="str">
            <v>Alitalia risp.</v>
          </cell>
          <cell r="C340">
            <v>0</v>
          </cell>
          <cell r="D340">
            <v>0</v>
          </cell>
          <cell r="E340">
            <v>0</v>
          </cell>
          <cell r="F340">
            <v>0</v>
          </cell>
          <cell r="G340">
            <v>0</v>
          </cell>
          <cell r="H340">
            <v>0</v>
          </cell>
          <cell r="I340" t="str">
            <v>n.d.</v>
          </cell>
          <cell r="J340" t="str">
            <v>n.d.</v>
          </cell>
          <cell r="K340" t="str">
            <v>n.d.</v>
          </cell>
          <cell r="L340" t="str">
            <v>n.d.</v>
          </cell>
          <cell r="N340" t="str">
            <v>AZPIn.MI</v>
          </cell>
          <cell r="Q340" t="e">
            <v>#DIV/0!</v>
          </cell>
          <cell r="S340" t="e">
            <v>#VALUE!</v>
          </cell>
          <cell r="T340" t="e">
            <v>#VALUE!</v>
          </cell>
          <cell r="W340">
            <v>1</v>
          </cell>
          <cell r="Y340" t="str">
            <v>Risp. n.c.</v>
          </cell>
          <cell r="Z340">
            <v>0</v>
          </cell>
          <cell r="AB340">
            <v>99</v>
          </cell>
          <cell r="AD340">
            <v>99</v>
          </cell>
          <cell r="AE340">
            <v>198</v>
          </cell>
          <cell r="AF340" t="str">
            <v>Not rated</v>
          </cell>
        </row>
        <row r="341">
          <cell r="A341" t="str">
            <v>Ausiliare</v>
          </cell>
          <cell r="B341" t="str">
            <v>Ausiliare</v>
          </cell>
          <cell r="C341">
            <v>0</v>
          </cell>
          <cell r="D341">
            <v>0</v>
          </cell>
          <cell r="E341">
            <v>0</v>
          </cell>
          <cell r="F341">
            <v>0</v>
          </cell>
          <cell r="G341">
            <v>0</v>
          </cell>
          <cell r="H341">
            <v>0</v>
          </cell>
          <cell r="I341" t="str">
            <v>n.d.</v>
          </cell>
          <cell r="J341" t="str">
            <v>n.d.</v>
          </cell>
          <cell r="K341" t="str">
            <v>n.d.</v>
          </cell>
          <cell r="L341" t="str">
            <v>n.d.</v>
          </cell>
          <cell r="Q341" t="e">
            <v>#DIV/0!</v>
          </cell>
          <cell r="S341" t="e">
            <v>#VALUE!</v>
          </cell>
          <cell r="T341" t="e">
            <v>#VALUE!</v>
          </cell>
          <cell r="W341">
            <v>0.19</v>
          </cell>
          <cell r="Y341" t="str">
            <v>Ord</v>
          </cell>
          <cell r="Z341">
            <v>0</v>
          </cell>
          <cell r="AB341">
            <v>99</v>
          </cell>
          <cell r="AD341">
            <v>99</v>
          </cell>
          <cell r="AE341">
            <v>198</v>
          </cell>
          <cell r="AF341" t="str">
            <v>Not rated</v>
          </cell>
        </row>
        <row r="342">
          <cell r="A342" t="str">
            <v xml:space="preserve">Autostrade </v>
          </cell>
          <cell r="B342" t="str">
            <v xml:space="preserve">Autostrade </v>
          </cell>
          <cell r="C342">
            <v>7.0030000000000001</v>
          </cell>
          <cell r="D342">
            <v>0</v>
          </cell>
          <cell r="E342">
            <v>0</v>
          </cell>
          <cell r="F342">
            <v>1183</v>
          </cell>
          <cell r="G342">
            <v>8434.7900000000009</v>
          </cell>
          <cell r="H342">
            <v>0</v>
          </cell>
          <cell r="I342">
            <v>4.6004480955937233</v>
          </cell>
          <cell r="J342">
            <v>5.5940892641737072</v>
          </cell>
          <cell r="K342">
            <v>-14.124256055278629</v>
          </cell>
          <cell r="L342">
            <v>36.838235725291341</v>
          </cell>
          <cell r="M342" t="str">
            <v>ADD</v>
          </cell>
          <cell r="N342" t="str">
            <v>ACMI.MI</v>
          </cell>
          <cell r="P342">
            <v>1183000</v>
          </cell>
          <cell r="Q342">
            <v>1.5369001014934012</v>
          </cell>
          <cell r="R342" t="str">
            <v>AUT IM</v>
          </cell>
          <cell r="S342">
            <v>6.6950000000000003</v>
          </cell>
          <cell r="T342">
            <v>6.6319999999999997</v>
          </cell>
          <cell r="U342" t="str">
            <v>Utilities</v>
          </cell>
          <cell r="V342" t="str">
            <v>Paolo Panariello</v>
          </cell>
          <cell r="W342">
            <v>0.27</v>
          </cell>
          <cell r="X342">
            <v>1183000</v>
          </cell>
          <cell r="Y342" t="str">
            <v>Ord</v>
          </cell>
          <cell r="Z342">
            <v>1</v>
          </cell>
          <cell r="AB342">
            <v>4</v>
          </cell>
          <cell r="AC342" t="str">
            <v>P</v>
          </cell>
          <cell r="AD342">
            <v>4</v>
          </cell>
          <cell r="AE342">
            <v>8</v>
          </cell>
          <cell r="AF342" t="str">
            <v>Buy</v>
          </cell>
          <cell r="AG342">
            <v>1183000</v>
          </cell>
          <cell r="AH342" t="str">
            <v>I:AUT</v>
          </cell>
        </row>
        <row r="343">
          <cell r="A343" t="str">
            <v>Autostrada To-Mi</v>
          </cell>
          <cell r="B343" t="str">
            <v>Autostrada To-Mi</v>
          </cell>
          <cell r="C343">
            <v>10.445</v>
          </cell>
          <cell r="D343">
            <v>0</v>
          </cell>
          <cell r="E343">
            <v>0</v>
          </cell>
          <cell r="F343">
            <v>88</v>
          </cell>
          <cell r="G343">
            <v>1343.32</v>
          </cell>
          <cell r="H343">
            <v>0</v>
          </cell>
          <cell r="I343">
            <v>15.223386651958082</v>
          </cell>
          <cell r="J343">
            <v>-35.148391903638398</v>
          </cell>
          <cell r="K343">
            <v>-3.5013174989142701</v>
          </cell>
          <cell r="L343">
            <v>-3.9042454425207609</v>
          </cell>
          <cell r="M343" t="str">
            <v>ADD</v>
          </cell>
          <cell r="N343" t="str">
            <v>ATMI.MI</v>
          </cell>
          <cell r="P343">
            <v>88000</v>
          </cell>
          <cell r="Q343">
            <v>3.3442168793905309</v>
          </cell>
          <cell r="R343" t="str">
            <v>AT IM</v>
          </cell>
          <cell r="S343">
            <v>9.0649999999999995</v>
          </cell>
          <cell r="T343">
            <v>16.106000000000002</v>
          </cell>
          <cell r="U343" t="str">
            <v>Utilities</v>
          </cell>
          <cell r="V343" t="str">
            <v>Paolo Panariello</v>
          </cell>
          <cell r="W343">
            <v>0.3</v>
          </cell>
          <cell r="X343">
            <v>77000</v>
          </cell>
          <cell r="Y343" t="str">
            <v>Ord</v>
          </cell>
          <cell r="Z343">
            <v>0</v>
          </cell>
          <cell r="AB343">
            <v>4</v>
          </cell>
          <cell r="AC343" t="str">
            <v>P</v>
          </cell>
          <cell r="AD343">
            <v>4</v>
          </cell>
          <cell r="AE343">
            <v>8</v>
          </cell>
          <cell r="AF343" t="str">
            <v>Buy</v>
          </cell>
          <cell r="AG343">
            <v>88000</v>
          </cell>
          <cell r="AH343" t="str">
            <v>I:AT</v>
          </cell>
        </row>
        <row r="344">
          <cell r="A344" t="str">
            <v>Lazio</v>
          </cell>
          <cell r="B344" t="str">
            <v>Lazio</v>
          </cell>
          <cell r="C344">
            <v>1.8530000000000002</v>
          </cell>
          <cell r="D344">
            <v>0</v>
          </cell>
          <cell r="E344">
            <v>0</v>
          </cell>
          <cell r="F344">
            <v>0</v>
          </cell>
          <cell r="G344">
            <v>0</v>
          </cell>
          <cell r="H344">
            <v>0</v>
          </cell>
          <cell r="I344">
            <v>4.1011235955056291</v>
          </cell>
          <cell r="J344">
            <v>-57.981859410430836</v>
          </cell>
          <cell r="K344">
            <v>-14.623580555366722</v>
          </cell>
          <cell r="L344">
            <v>-26.737712949313199</v>
          </cell>
          <cell r="M344" t="str">
            <v>HOLD</v>
          </cell>
          <cell r="N344" t="str">
            <v>CCRI.MI</v>
          </cell>
          <cell r="Q344">
            <v>-0.59012875536478959</v>
          </cell>
          <cell r="R344" t="str">
            <v>SSL IM</v>
          </cell>
          <cell r="S344">
            <v>1.78</v>
          </cell>
          <cell r="T344">
            <v>4.41</v>
          </cell>
          <cell r="W344">
            <v>0.3</v>
          </cell>
          <cell r="Y344" t="str">
            <v>Ord</v>
          </cell>
          <cell r="Z344">
            <v>0</v>
          </cell>
          <cell r="AB344">
            <v>3</v>
          </cell>
          <cell r="AD344">
            <v>99</v>
          </cell>
          <cell r="AE344">
            <v>102</v>
          </cell>
          <cell r="AF344" t="str">
            <v>Not rated</v>
          </cell>
          <cell r="AH344" t="str">
            <v>I:SSL</v>
          </cell>
        </row>
        <row r="345">
          <cell r="A345" t="str">
            <v>Sabaf</v>
          </cell>
          <cell r="B345" t="str">
            <v>Sabaf</v>
          </cell>
          <cell r="C345">
            <v>11.032999999999999</v>
          </cell>
          <cell r="D345">
            <v>0</v>
          </cell>
          <cell r="E345">
            <v>0</v>
          </cell>
          <cell r="F345">
            <v>11.667</v>
          </cell>
          <cell r="G345">
            <v>163.43133599999999</v>
          </cell>
          <cell r="H345">
            <v>0</v>
          </cell>
          <cell r="I345">
            <v>-8.0583333333333336</v>
          </cell>
          <cell r="J345">
            <v>-14.934464148033932</v>
          </cell>
          <cell r="K345">
            <v>-26.783037484205686</v>
          </cell>
          <cell r="L345">
            <v>16.309682313083705</v>
          </cell>
          <cell r="M345" t="str">
            <v>BUY</v>
          </cell>
          <cell r="N345" t="str">
            <v>SAB.MI</v>
          </cell>
          <cell r="P345">
            <v>11667</v>
          </cell>
          <cell r="Q345">
            <v>-0.37023659021130906</v>
          </cell>
          <cell r="R345" t="str">
            <v>SAB IM</v>
          </cell>
          <cell r="S345">
            <v>12</v>
          </cell>
          <cell r="T345">
            <v>12.97</v>
          </cell>
          <cell r="U345" t="str">
            <v>Capital Goods</v>
          </cell>
          <cell r="V345" t="str">
            <v>Gian Marco Migliavacca</v>
          </cell>
          <cell r="W345">
            <v>0.46</v>
          </cell>
          <cell r="X345">
            <v>11000</v>
          </cell>
          <cell r="Y345" t="str">
            <v>Ord</v>
          </cell>
          <cell r="Z345">
            <v>1</v>
          </cell>
          <cell r="AA345" t="str">
            <v>G</v>
          </cell>
          <cell r="AB345">
            <v>5</v>
          </cell>
          <cell r="AD345">
            <v>99</v>
          </cell>
          <cell r="AE345">
            <v>104</v>
          </cell>
          <cell r="AF345" t="str">
            <v>Not rated</v>
          </cell>
          <cell r="AG345">
            <v>11667</v>
          </cell>
          <cell r="AH345" t="str">
            <v>I:SAB</v>
          </cell>
        </row>
        <row r="346">
          <cell r="A346" t="str">
            <v>Gottardo Ruffoni</v>
          </cell>
          <cell r="B346" t="str">
            <v>Gottardo Ruffoni</v>
          </cell>
          <cell r="C346">
            <v>0</v>
          </cell>
          <cell r="D346">
            <v>0</v>
          </cell>
          <cell r="E346">
            <v>0</v>
          </cell>
          <cell r="F346">
            <v>0</v>
          </cell>
          <cell r="G346">
            <v>0</v>
          </cell>
          <cell r="H346">
            <v>0</v>
          </cell>
          <cell r="I346" t="str">
            <v>n.d.</v>
          </cell>
          <cell r="J346" t="str">
            <v>n.d.</v>
          </cell>
          <cell r="K346" t="str">
            <v>n.d.</v>
          </cell>
          <cell r="L346" t="str">
            <v>n.d.</v>
          </cell>
          <cell r="Q346" t="e">
            <v>#DIV/0!</v>
          </cell>
          <cell r="S346" t="e">
            <v>#VALUE!</v>
          </cell>
          <cell r="T346" t="e">
            <v>#VALUE!</v>
          </cell>
          <cell r="W346">
            <v>0.25</v>
          </cell>
          <cell r="Y346" t="str">
            <v>Ord</v>
          </cell>
          <cell r="Z346">
            <v>0</v>
          </cell>
          <cell r="AB346">
            <v>99</v>
          </cell>
          <cell r="AD346">
            <v>99</v>
          </cell>
          <cell r="AE346">
            <v>198</v>
          </cell>
          <cell r="AF346" t="str">
            <v>Not rated</v>
          </cell>
        </row>
        <row r="347">
          <cell r="A347" t="str">
            <v>Nav. Montanari</v>
          </cell>
          <cell r="B347" t="str">
            <v>Nav. Montanari</v>
          </cell>
          <cell r="C347">
            <v>1.1990000000000001</v>
          </cell>
          <cell r="D347">
            <v>0</v>
          </cell>
          <cell r="E347">
            <v>0</v>
          </cell>
          <cell r="F347">
            <v>0</v>
          </cell>
          <cell r="G347">
            <v>0</v>
          </cell>
          <cell r="H347">
            <v>0</v>
          </cell>
          <cell r="I347">
            <v>0.33472803347280866</v>
          </cell>
          <cell r="J347">
            <v>-25.295950155763236</v>
          </cell>
          <cell r="K347">
            <v>-18.389976117399542</v>
          </cell>
          <cell r="L347">
            <v>5.9481963053544007</v>
          </cell>
          <cell r="Q347">
            <v>-8.3333333333324155E-2</v>
          </cell>
          <cell r="R347" t="str">
            <v>NM IM</v>
          </cell>
          <cell r="S347">
            <v>1.1950000000000001</v>
          </cell>
          <cell r="T347">
            <v>1.605</v>
          </cell>
          <cell r="W347">
            <v>0.22</v>
          </cell>
          <cell r="X347">
            <v>93184</v>
          </cell>
          <cell r="Y347" t="str">
            <v>Ord</v>
          </cell>
          <cell r="Z347">
            <v>0</v>
          </cell>
          <cell r="AB347">
            <v>99</v>
          </cell>
          <cell r="AD347">
            <v>99</v>
          </cell>
          <cell r="AE347">
            <v>198</v>
          </cell>
          <cell r="AF347" t="str">
            <v>Not rated</v>
          </cell>
          <cell r="AH347" t="str">
            <v>I:NM</v>
          </cell>
        </row>
        <row r="348">
          <cell r="A348" t="str">
            <v>Seat ord.</v>
          </cell>
          <cell r="B348" t="str">
            <v>Seat ord.</v>
          </cell>
          <cell r="C348">
            <v>0.82100000000000006</v>
          </cell>
          <cell r="D348">
            <v>0</v>
          </cell>
          <cell r="E348">
            <v>0</v>
          </cell>
          <cell r="F348">
            <v>10710.322</v>
          </cell>
          <cell r="G348">
            <v>17629.190011999999</v>
          </cell>
          <cell r="H348">
            <v>0</v>
          </cell>
          <cell r="I348">
            <v>17.084997147746716</v>
          </cell>
          <cell r="J348">
            <v>-75.083459787556905</v>
          </cell>
          <cell r="K348">
            <v>-1.6397070031256362</v>
          </cell>
          <cell r="L348">
            <v>-43.839313326439267</v>
          </cell>
          <cell r="M348" t="str">
            <v>BUY</v>
          </cell>
          <cell r="N348" t="str">
            <v>SPG.MI</v>
          </cell>
          <cell r="P348">
            <v>10710322</v>
          </cell>
          <cell r="Q348">
            <v>4.0162169010515729</v>
          </cell>
          <cell r="R348" t="str">
            <v>SPG IM</v>
          </cell>
          <cell r="S348">
            <v>0.70120000000000005</v>
          </cell>
          <cell r="T348">
            <v>3.2950000000000004</v>
          </cell>
          <cell r="U348" t="str">
            <v>Telecoms</v>
          </cell>
          <cell r="V348" t="str">
            <v>Alessandro Delia-Russell</v>
          </cell>
          <cell r="W348">
            <v>0.36</v>
          </cell>
          <cell r="X348">
            <v>9448000</v>
          </cell>
          <cell r="Y348" t="str">
            <v>Ord</v>
          </cell>
          <cell r="Z348">
            <v>5</v>
          </cell>
          <cell r="AB348">
            <v>5</v>
          </cell>
          <cell r="AC348" t="str">
            <v>P</v>
          </cell>
          <cell r="AD348">
            <v>4</v>
          </cell>
          <cell r="AE348">
            <v>9</v>
          </cell>
          <cell r="AF348" t="str">
            <v>Buy</v>
          </cell>
          <cell r="AG348">
            <v>10710322</v>
          </cell>
          <cell r="AH348" t="str">
            <v>I:SPG</v>
          </cell>
        </row>
        <row r="349">
          <cell r="A349" t="str">
            <v>Seat risp.</v>
          </cell>
          <cell r="B349" t="str">
            <v>Seat risp.</v>
          </cell>
          <cell r="C349">
            <v>0.56220000000000003</v>
          </cell>
          <cell r="D349">
            <v>0</v>
          </cell>
          <cell r="E349">
            <v>0</v>
          </cell>
          <cell r="F349">
            <v>144.69</v>
          </cell>
          <cell r="G349">
            <v>168.27447000000001</v>
          </cell>
          <cell r="H349">
            <v>0</v>
          </cell>
          <cell r="I349">
            <v>14.781543487137604</v>
          </cell>
          <cell r="J349">
            <v>-75.34210526315789</v>
          </cell>
          <cell r="K349">
            <v>-3.9431606637347478</v>
          </cell>
          <cell r="L349">
            <v>-44.097958802040253</v>
          </cell>
          <cell r="M349" t="str">
            <v>HOLD</v>
          </cell>
          <cell r="N349" t="str">
            <v>SPGn.MI</v>
          </cell>
          <cell r="P349">
            <v>144690</v>
          </cell>
          <cell r="Q349">
            <v>8.4909301428020143</v>
          </cell>
          <cell r="R349" t="str">
            <v>SR IM</v>
          </cell>
          <cell r="S349">
            <v>0.48980000000000001</v>
          </cell>
          <cell r="T349">
            <v>2.2799999999999994</v>
          </cell>
          <cell r="U349" t="str">
            <v>Telecoms</v>
          </cell>
          <cell r="V349" t="str">
            <v>Alessandro Delia-Russell</v>
          </cell>
          <cell r="W349">
            <v>1</v>
          </cell>
          <cell r="X349">
            <v>1446900</v>
          </cell>
          <cell r="Y349" t="str">
            <v>Risp. n.c.</v>
          </cell>
          <cell r="Z349">
            <v>0</v>
          </cell>
          <cell r="AB349">
            <v>3</v>
          </cell>
          <cell r="AC349" t="str">
            <v>P</v>
          </cell>
          <cell r="AD349">
            <v>4</v>
          </cell>
          <cell r="AE349">
            <v>7</v>
          </cell>
          <cell r="AF349" t="str">
            <v>Accumulate</v>
          </cell>
          <cell r="AG349">
            <v>144690</v>
          </cell>
          <cell r="AH349" t="str">
            <v>I:SPGR</v>
          </cell>
        </row>
        <row r="350">
          <cell r="A350" t="str">
            <v>Telecom It. ord.(ex)</v>
          </cell>
          <cell r="B350" t="str">
            <v>Telecom It. ord.(ex)</v>
          </cell>
          <cell r="C350">
            <v>0</v>
          </cell>
          <cell r="D350">
            <v>0</v>
          </cell>
          <cell r="E350">
            <v>0</v>
          </cell>
          <cell r="F350">
            <v>0</v>
          </cell>
          <cell r="G350">
            <v>0</v>
          </cell>
          <cell r="H350">
            <v>0</v>
          </cell>
          <cell r="I350" t="str">
            <v>n.d.</v>
          </cell>
          <cell r="J350" t="str">
            <v>n.d.</v>
          </cell>
          <cell r="K350" t="str">
            <v>n.d.</v>
          </cell>
          <cell r="L350" t="str">
            <v>n.d.</v>
          </cell>
          <cell r="Q350" t="e">
            <v>#DIV/0!</v>
          </cell>
          <cell r="S350" t="e">
            <v>#VALUE!</v>
          </cell>
          <cell r="T350" t="e">
            <v>#VALUE!</v>
          </cell>
          <cell r="W350">
            <v>0.39995920864776668</v>
          </cell>
          <cell r="Y350" t="str">
            <v>Ord</v>
          </cell>
          <cell r="Z350">
            <v>0</v>
          </cell>
          <cell r="AB350">
            <v>99</v>
          </cell>
          <cell r="AD350">
            <v>99</v>
          </cell>
          <cell r="AE350">
            <v>198</v>
          </cell>
          <cell r="AF350" t="str">
            <v>Not rated</v>
          </cell>
        </row>
        <row r="351">
          <cell r="A351" t="str">
            <v>Telecom It. risp.(ex)</v>
          </cell>
          <cell r="B351" t="str">
            <v>Telecom It. risp.(ex)</v>
          </cell>
          <cell r="C351">
            <v>0</v>
          </cell>
          <cell r="D351">
            <v>0</v>
          </cell>
          <cell r="E351">
            <v>0</v>
          </cell>
          <cell r="F351">
            <v>0</v>
          </cell>
          <cell r="G351">
            <v>0</v>
          </cell>
          <cell r="H351">
            <v>0</v>
          </cell>
          <cell r="I351" t="str">
            <v>n.d.</v>
          </cell>
          <cell r="J351" t="str">
            <v>n.d.</v>
          </cell>
          <cell r="K351" t="str">
            <v>n.d.</v>
          </cell>
          <cell r="L351" t="str">
            <v>n.d.</v>
          </cell>
          <cell r="Q351" t="e">
            <v>#DIV/0!</v>
          </cell>
          <cell r="S351" t="e">
            <v>#VALUE!</v>
          </cell>
          <cell r="T351" t="e">
            <v>#VALUE!</v>
          </cell>
          <cell r="W351">
            <v>0.59499999999999997</v>
          </cell>
          <cell r="Y351" t="str">
            <v>Risp. n.c.</v>
          </cell>
          <cell r="Z351">
            <v>0</v>
          </cell>
          <cell r="AB351">
            <v>99</v>
          </cell>
          <cell r="AD351">
            <v>99</v>
          </cell>
          <cell r="AE351">
            <v>198</v>
          </cell>
          <cell r="AF351" t="str">
            <v>Not rated</v>
          </cell>
        </row>
        <row r="352">
          <cell r="A352" t="str">
            <v>Telecom It. ord.</v>
          </cell>
          <cell r="B352" t="str">
            <v>Telecom It. ord.</v>
          </cell>
          <cell r="C352">
            <v>9.6790000000000003</v>
          </cell>
          <cell r="D352">
            <v>0</v>
          </cell>
          <cell r="E352">
            <v>0</v>
          </cell>
          <cell r="F352">
            <v>5255.1316310000002</v>
          </cell>
          <cell r="G352">
            <v>62861.884570022004</v>
          </cell>
          <cell r="H352">
            <v>0</v>
          </cell>
          <cell r="I352">
            <v>26.341208719488328</v>
          </cell>
          <cell r="J352">
            <v>-26.973693686521582</v>
          </cell>
          <cell r="K352">
            <v>7.6165045686159765</v>
          </cell>
          <cell r="L352">
            <v>4.2704527745960554</v>
          </cell>
          <cell r="M352" t="str">
            <v>HOLD</v>
          </cell>
          <cell r="N352" t="str">
            <v>TIT.MI</v>
          </cell>
          <cell r="P352">
            <v>5255131.6310000001</v>
          </cell>
          <cell r="Q352">
            <v>3.6406467501873845</v>
          </cell>
          <cell r="R352" t="str">
            <v>TI IM</v>
          </cell>
          <cell r="S352">
            <v>7.6609999999999996</v>
          </cell>
          <cell r="T352">
            <v>13.254127846000001</v>
          </cell>
          <cell r="U352" t="str">
            <v>Telecoms</v>
          </cell>
          <cell r="V352" t="str">
            <v>Alessandro Delia-Russell</v>
          </cell>
          <cell r="W352">
            <v>0.35699999999999998</v>
          </cell>
          <cell r="X352">
            <v>5255131.6310000001</v>
          </cell>
          <cell r="Y352" t="str">
            <v>Ord</v>
          </cell>
          <cell r="Z352">
            <v>0</v>
          </cell>
          <cell r="AB352">
            <v>3</v>
          </cell>
          <cell r="AC352" t="str">
            <v>P</v>
          </cell>
          <cell r="AD352">
            <v>4</v>
          </cell>
          <cell r="AE352">
            <v>7</v>
          </cell>
          <cell r="AF352" t="str">
            <v>Accumulate</v>
          </cell>
          <cell r="AG352">
            <v>5255131.6310000001</v>
          </cell>
          <cell r="AH352" t="str">
            <v>I:TI</v>
          </cell>
        </row>
        <row r="353">
          <cell r="A353" t="str">
            <v>Telecom It. risp.</v>
          </cell>
          <cell r="B353" t="str">
            <v>Telecom It. risp.</v>
          </cell>
          <cell r="C353">
            <v>5.4580000000000002</v>
          </cell>
          <cell r="D353">
            <v>0</v>
          </cell>
          <cell r="E353">
            <v>0</v>
          </cell>
          <cell r="F353">
            <v>2166.1200950000002</v>
          </cell>
          <cell r="G353">
            <v>13757.028723345002</v>
          </cell>
          <cell r="H353">
            <v>0</v>
          </cell>
          <cell r="I353">
            <v>27.077997671711309</v>
          </cell>
          <cell r="J353">
            <v>-12.923740850725506</v>
          </cell>
          <cell r="K353">
            <v>0.73678895222298024</v>
          </cell>
          <cell r="L353">
            <v>14.049952835796075</v>
          </cell>
          <cell r="M353" t="str">
            <v>ADD</v>
          </cell>
          <cell r="N353" t="str">
            <v>TITr.MI</v>
          </cell>
          <cell r="P353">
            <v>2166120.0950000002</v>
          </cell>
          <cell r="Q353">
            <v>3.3516379473584643</v>
          </cell>
          <cell r="R353" t="str">
            <v>TIR IM</v>
          </cell>
          <cell r="S353">
            <v>4.2949999999999999</v>
          </cell>
          <cell r="T353">
            <v>6.268068993</v>
          </cell>
          <cell r="U353" t="str">
            <v>Telecoms</v>
          </cell>
          <cell r="V353" t="str">
            <v>Alessandro Delia-Russell</v>
          </cell>
          <cell r="W353">
            <v>1</v>
          </cell>
          <cell r="X353">
            <v>2166120.0950000002</v>
          </cell>
          <cell r="Y353" t="str">
            <v>Risp. n.c.</v>
          </cell>
          <cell r="Z353">
            <v>4</v>
          </cell>
          <cell r="AB353">
            <v>4</v>
          </cell>
          <cell r="AC353" t="str">
            <v>P</v>
          </cell>
          <cell r="AD353">
            <v>4</v>
          </cell>
          <cell r="AE353">
            <v>8</v>
          </cell>
          <cell r="AF353" t="str">
            <v>Buy</v>
          </cell>
          <cell r="AG353">
            <v>2166120.0950000002</v>
          </cell>
          <cell r="AH353" t="str">
            <v>I:TIR</v>
          </cell>
        </row>
        <row r="354">
          <cell r="A354" t="str">
            <v>TIM ord.</v>
          </cell>
          <cell r="B354" t="str">
            <v>TIM ord.</v>
          </cell>
          <cell r="C354">
            <v>6.2370000000000001</v>
          </cell>
          <cell r="D354">
            <v>0</v>
          </cell>
          <cell r="E354">
            <v>0</v>
          </cell>
          <cell r="F354">
            <v>8433.6470480000007</v>
          </cell>
          <cell r="G354">
            <v>59212.635924008006</v>
          </cell>
          <cell r="H354">
            <v>0</v>
          </cell>
          <cell r="I354">
            <v>23.407202216066469</v>
          </cell>
          <cell r="J354">
            <v>-37.816550348953136</v>
          </cell>
          <cell r="K354">
            <v>4.6824980651941175</v>
          </cell>
          <cell r="L354">
            <v>-6.5724038878354989</v>
          </cell>
          <cell r="M354" t="str">
            <v>BUY</v>
          </cell>
          <cell r="N354" t="str">
            <v>TIM.MI</v>
          </cell>
          <cell r="P354">
            <v>8433647.0480000004</v>
          </cell>
          <cell r="Q354">
            <v>2.2794358806165995</v>
          </cell>
          <cell r="R354" t="str">
            <v>TIM IM</v>
          </cell>
          <cell r="S354">
            <v>5.0540000000000003</v>
          </cell>
          <cell r="T354">
            <v>10.029999999999999</v>
          </cell>
          <cell r="U354" t="str">
            <v>Telecoms</v>
          </cell>
          <cell r="V354" t="str">
            <v>Alessandro Delia-Russell</v>
          </cell>
          <cell r="W354">
            <v>0.4</v>
          </cell>
          <cell r="X354">
            <v>6639117.1739999996</v>
          </cell>
          <cell r="Y354" t="str">
            <v>Ord</v>
          </cell>
          <cell r="Z354">
            <v>13</v>
          </cell>
          <cell r="AB354">
            <v>5</v>
          </cell>
          <cell r="AC354" t="str">
            <v>P</v>
          </cell>
          <cell r="AD354">
            <v>4</v>
          </cell>
          <cell r="AE354">
            <v>9</v>
          </cell>
          <cell r="AF354" t="str">
            <v>Buy</v>
          </cell>
          <cell r="AG354">
            <v>8433647.0480000004</v>
          </cell>
          <cell r="AH354" t="str">
            <v>I:TIM</v>
          </cell>
        </row>
        <row r="355">
          <cell r="A355" t="str">
            <v>TIM risp.</v>
          </cell>
          <cell r="B355" t="str">
            <v>TIM risp.</v>
          </cell>
          <cell r="C355">
            <v>4.1920000000000002</v>
          </cell>
          <cell r="D355">
            <v>0</v>
          </cell>
          <cell r="E355">
            <v>0</v>
          </cell>
          <cell r="F355">
            <v>132.069163</v>
          </cell>
          <cell r="G355">
            <v>557.19979869700001</v>
          </cell>
          <cell r="H355">
            <v>0</v>
          </cell>
          <cell r="I355">
            <v>13.358572201189833</v>
          </cell>
          <cell r="J355">
            <v>-33.290897517504767</v>
          </cell>
          <cell r="K355">
            <v>-10.048630014876636</v>
          </cell>
          <cell r="L355">
            <v>4.5256528314483688</v>
          </cell>
          <cell r="M355" t="str">
            <v>ADD</v>
          </cell>
          <cell r="N355" t="str">
            <v>TIMn.MI</v>
          </cell>
          <cell r="P355">
            <v>132069.163</v>
          </cell>
          <cell r="Q355">
            <v>0.67243035542748486</v>
          </cell>
          <cell r="R355" t="str">
            <v>TIMR IM</v>
          </cell>
          <cell r="S355">
            <v>3.698</v>
          </cell>
          <cell r="T355">
            <v>6.2839999999999998</v>
          </cell>
          <cell r="U355" t="str">
            <v>Telecoms</v>
          </cell>
          <cell r="V355" t="str">
            <v>Alessandro Delia-Russell</v>
          </cell>
          <cell r="W355">
            <v>0.6</v>
          </cell>
          <cell r="X355">
            <v>1564954.263</v>
          </cell>
          <cell r="Y355" t="str">
            <v>Risp. n.c.</v>
          </cell>
          <cell r="AB355">
            <v>4</v>
          </cell>
          <cell r="AC355" t="str">
            <v>P</v>
          </cell>
          <cell r="AD355">
            <v>4</v>
          </cell>
          <cell r="AE355">
            <v>8</v>
          </cell>
          <cell r="AF355" t="str">
            <v>Buy</v>
          </cell>
          <cell r="AG355">
            <v>132069.163</v>
          </cell>
          <cell r="AH355" t="str">
            <v>I:TIMN</v>
          </cell>
        </row>
        <row r="356">
          <cell r="A356" t="str">
            <v>Ericsson</v>
          </cell>
          <cell r="B356" t="str">
            <v>Ericsson</v>
          </cell>
          <cell r="C356">
            <v>23.33</v>
          </cell>
          <cell r="D356">
            <v>0</v>
          </cell>
          <cell r="E356">
            <v>0</v>
          </cell>
          <cell r="F356">
            <v>25.74</v>
          </cell>
          <cell r="G356">
            <v>1063.3194000000001</v>
          </cell>
          <cell r="H356">
            <v>0</v>
          </cell>
          <cell r="I356">
            <v>16.475287069395893</v>
          </cell>
          <cell r="J356">
            <v>-57.058715258604821</v>
          </cell>
          <cell r="K356">
            <v>-2.2494170814764587</v>
          </cell>
          <cell r="L356">
            <v>-25.814568797487183</v>
          </cell>
          <cell r="M356" t="str">
            <v>ADD</v>
          </cell>
          <cell r="N356" t="str">
            <v>ERII.MI</v>
          </cell>
          <cell r="P356">
            <v>25740</v>
          </cell>
          <cell r="Q356">
            <v>2.7753303964757667</v>
          </cell>
          <cell r="R356" t="str">
            <v>ERIC IM</v>
          </cell>
          <cell r="S356">
            <v>20.03</v>
          </cell>
          <cell r="T356">
            <v>54.329999999999991</v>
          </cell>
          <cell r="U356" t="str">
            <v>Capital Equipment</v>
          </cell>
          <cell r="V356" t="str">
            <v>Alessandro Delia-Russell</v>
          </cell>
          <cell r="W356">
            <v>0.31200000000000006</v>
          </cell>
          <cell r="X356">
            <v>25740</v>
          </cell>
          <cell r="Y356" t="str">
            <v>Ord</v>
          </cell>
          <cell r="Z356">
            <v>1</v>
          </cell>
          <cell r="AB356">
            <v>4</v>
          </cell>
          <cell r="AC356" t="str">
            <v>N</v>
          </cell>
          <cell r="AD356">
            <v>3</v>
          </cell>
          <cell r="AE356">
            <v>7</v>
          </cell>
          <cell r="AF356" t="str">
            <v>Accumulate</v>
          </cell>
          <cell r="AG356">
            <v>25740</v>
          </cell>
          <cell r="AH356" t="str">
            <v>I:ERI</v>
          </cell>
        </row>
        <row r="357">
          <cell r="A357" t="str">
            <v>Gandalf</v>
          </cell>
          <cell r="B357" t="str">
            <v>Gandalf</v>
          </cell>
          <cell r="C357">
            <v>0</v>
          </cell>
          <cell r="D357">
            <v>0</v>
          </cell>
          <cell r="E357">
            <v>0</v>
          </cell>
          <cell r="F357">
            <v>0</v>
          </cell>
          <cell r="G357">
            <v>0</v>
          </cell>
          <cell r="H357">
            <v>0</v>
          </cell>
          <cell r="I357" t="str">
            <v>n.d.</v>
          </cell>
          <cell r="J357" t="str">
            <v>n.d.</v>
          </cell>
          <cell r="K357" t="str">
            <v>n.d.</v>
          </cell>
          <cell r="L357" t="str">
            <v>n.d.</v>
          </cell>
          <cell r="N357" t="str">
            <v>GAND.MI</v>
          </cell>
          <cell r="Q357" t="e">
            <v>#DIV/0!</v>
          </cell>
          <cell r="S357" t="e">
            <v>#VALUE!</v>
          </cell>
          <cell r="T357" t="e">
            <v>#VALUE!</v>
          </cell>
          <cell r="W357">
            <v>0.41379310344827586</v>
          </cell>
          <cell r="Y357" t="str">
            <v>Ord</v>
          </cell>
          <cell r="Z357">
            <v>0</v>
          </cell>
          <cell r="AB357">
            <v>99</v>
          </cell>
          <cell r="AD357">
            <v>99</v>
          </cell>
          <cell r="AE357">
            <v>198</v>
          </cell>
          <cell r="AF357" t="str">
            <v>Not rated</v>
          </cell>
          <cell r="AH357" t="str">
            <v>I:GAN</v>
          </cell>
        </row>
        <row r="358">
          <cell r="A358" t="str">
            <v>Sirti</v>
          </cell>
          <cell r="B358" t="str">
            <v>Sirti</v>
          </cell>
          <cell r="C358">
            <v>0.99980000000000002</v>
          </cell>
          <cell r="D358">
            <v>0</v>
          </cell>
          <cell r="E358">
            <v>0</v>
          </cell>
          <cell r="F358">
            <v>0</v>
          </cell>
          <cell r="G358">
            <v>0</v>
          </cell>
          <cell r="H358">
            <v>0</v>
          </cell>
          <cell r="I358">
            <v>19.578997727544547</v>
          </cell>
          <cell r="J358">
            <v>-41.049528301886781</v>
          </cell>
          <cell r="K358">
            <v>0.85429357667219463</v>
          </cell>
          <cell r="L358">
            <v>-9.8053818407691438</v>
          </cell>
          <cell r="M358" t="str">
            <v>REDUCE</v>
          </cell>
          <cell r="N358" t="str">
            <v>IRTI.MI</v>
          </cell>
          <cell r="Q358">
            <v>1.0307194826192387</v>
          </cell>
          <cell r="R358" t="str">
            <v>SIT IM</v>
          </cell>
          <cell r="S358">
            <v>0.83610000000000007</v>
          </cell>
          <cell r="T358">
            <v>1.6959999999999995</v>
          </cell>
          <cell r="W358">
            <v>0.5</v>
          </cell>
          <cell r="X358">
            <v>220000</v>
          </cell>
          <cell r="Y358" t="str">
            <v>Ord</v>
          </cell>
          <cell r="Z358">
            <v>0</v>
          </cell>
          <cell r="AB358">
            <v>2</v>
          </cell>
          <cell r="AD358">
            <v>99</v>
          </cell>
          <cell r="AE358">
            <v>101</v>
          </cell>
          <cell r="AF358" t="str">
            <v>Not rated</v>
          </cell>
          <cell r="AH358" t="str">
            <v>I:SIT</v>
          </cell>
        </row>
        <row r="359">
          <cell r="A359" t="str">
            <v>Aem Torino</v>
          </cell>
          <cell r="B359" t="str">
            <v>Aem Torino</v>
          </cell>
          <cell r="C359">
            <v>1.948</v>
          </cell>
          <cell r="D359">
            <v>0</v>
          </cell>
          <cell r="E359">
            <v>0</v>
          </cell>
          <cell r="F359">
            <v>338.18</v>
          </cell>
          <cell r="G359" t="e">
            <v>#VALUE!</v>
          </cell>
          <cell r="H359" t="e">
            <v>#VALUE!</v>
          </cell>
          <cell r="I359">
            <v>2.6884554559831297</v>
          </cell>
          <cell r="J359" t="str">
            <v>n.d.</v>
          </cell>
          <cell r="K359">
            <v>-16.036248694889224</v>
          </cell>
          <cell r="L359" t="str">
            <v>n.d.</v>
          </cell>
          <cell r="N359" t="str">
            <v>AET.MI</v>
          </cell>
          <cell r="P359">
            <v>338180</v>
          </cell>
          <cell r="Q359">
            <v>0.51599587203301267</v>
          </cell>
          <cell r="R359" t="str">
            <v>AET IM</v>
          </cell>
          <cell r="S359">
            <v>1.897</v>
          </cell>
          <cell r="T359" t="e">
            <v>#VALUE!</v>
          </cell>
          <cell r="U359" t="str">
            <v>Utilities</v>
          </cell>
          <cell r="V359" t="str">
            <v>Paolo Panariello</v>
          </cell>
          <cell r="W359">
            <v>5.0000000000000001E-3</v>
          </cell>
          <cell r="Y359" t="str">
            <v>Ord</v>
          </cell>
          <cell r="AB359">
            <v>99</v>
          </cell>
          <cell r="AD359">
            <v>99</v>
          </cell>
          <cell r="AE359">
            <v>198</v>
          </cell>
          <cell r="AF359" t="str">
            <v>Not rated</v>
          </cell>
          <cell r="AH359" t="str">
            <v>I:AET</v>
          </cell>
        </row>
        <row r="360">
          <cell r="A360" t="str">
            <v>Ansaldo Trasporti</v>
          </cell>
          <cell r="B360" t="str">
            <v>Ansaldo Trasporti</v>
          </cell>
          <cell r="C360" t="str">
            <v>#N/A N/A</v>
          </cell>
          <cell r="D360">
            <v>0</v>
          </cell>
          <cell r="E360">
            <v>0</v>
          </cell>
          <cell r="F360">
            <v>99.405693999999997</v>
          </cell>
          <cell r="G360">
            <v>81.264154844999993</v>
          </cell>
          <cell r="H360">
            <v>0</v>
          </cell>
          <cell r="I360" t="e">
            <v>#VALUE!</v>
          </cell>
          <cell r="J360" t="e">
            <v>#VALUE!</v>
          </cell>
          <cell r="K360" t="e">
            <v>#VALUE!</v>
          </cell>
          <cell r="L360" t="e">
            <v>#VALUE!</v>
          </cell>
          <cell r="M360" t="str">
            <v>HOLD</v>
          </cell>
          <cell r="N360" t="str">
            <v>ANSI.MI</v>
          </cell>
          <cell r="P360">
            <v>99405.694000000003</v>
          </cell>
          <cell r="Q360" t="e">
            <v>#VALUE!</v>
          </cell>
          <cell r="R360" t="str">
            <v>ANT IM</v>
          </cell>
          <cell r="S360" t="e">
            <v>#VALUE!</v>
          </cell>
          <cell r="T360" t="e">
            <v>#VALUE!</v>
          </cell>
          <cell r="U360" t="str">
            <v>Capital Goods</v>
          </cell>
          <cell r="V360" t="str">
            <v>None</v>
          </cell>
          <cell r="W360">
            <v>0.499</v>
          </cell>
          <cell r="X360">
            <v>100000</v>
          </cell>
          <cell r="Y360" t="str">
            <v>Ord</v>
          </cell>
          <cell r="Z360">
            <v>0</v>
          </cell>
          <cell r="AB360">
            <v>3</v>
          </cell>
          <cell r="AD360">
            <v>99</v>
          </cell>
          <cell r="AE360">
            <v>102</v>
          </cell>
          <cell r="AF360" t="str">
            <v>Not rated</v>
          </cell>
          <cell r="AG360">
            <v>99405.694000000003</v>
          </cell>
          <cell r="AH360" t="str">
            <v>I:ANT</v>
          </cell>
        </row>
        <row r="361">
          <cell r="A361" t="str">
            <v>Vemer</v>
          </cell>
          <cell r="B361" t="str">
            <v>Vemer</v>
          </cell>
          <cell r="C361">
            <v>1.4020000000000001</v>
          </cell>
          <cell r="D361">
            <v>0</v>
          </cell>
          <cell r="E361">
            <v>0</v>
          </cell>
          <cell r="F361">
            <v>53.5</v>
          </cell>
          <cell r="G361">
            <v>175.5335</v>
          </cell>
          <cell r="H361">
            <v>0</v>
          </cell>
          <cell r="I361">
            <v>1.815541031227319</v>
          </cell>
          <cell r="J361">
            <v>-69.829997848074015</v>
          </cell>
          <cell r="K361">
            <v>-16.909163119645033</v>
          </cell>
          <cell r="L361">
            <v>-38.585851386956378</v>
          </cell>
          <cell r="M361" t="str">
            <v>HOLD</v>
          </cell>
          <cell r="N361" t="str">
            <v>VEM.MI</v>
          </cell>
          <cell r="P361">
            <v>53500</v>
          </cell>
          <cell r="Q361">
            <v>0.14285714285715886</v>
          </cell>
          <cell r="R361" t="str">
            <v>VEM IM</v>
          </cell>
          <cell r="S361">
            <v>1.377</v>
          </cell>
          <cell r="T361">
            <v>4.6469999999999976</v>
          </cell>
          <cell r="U361" t="str">
            <v>Capital Goods</v>
          </cell>
          <cell r="V361" t="str">
            <v>Gian Marco Migliavacca</v>
          </cell>
          <cell r="W361">
            <v>0.51039999999999996</v>
          </cell>
          <cell r="X361">
            <v>55078.947368421053</v>
          </cell>
          <cell r="Y361" t="str">
            <v>Ord</v>
          </cell>
          <cell r="Z361">
            <v>0</v>
          </cell>
          <cell r="AB361">
            <v>3</v>
          </cell>
          <cell r="AD361">
            <v>99</v>
          </cell>
          <cell r="AE361">
            <v>102</v>
          </cell>
          <cell r="AF361" t="str">
            <v>Not rated</v>
          </cell>
          <cell r="AG361">
            <v>53500</v>
          </cell>
          <cell r="AH361" t="str">
            <v>I:VEM</v>
          </cell>
        </row>
        <row r="362">
          <cell r="A362" t="str">
            <v>Targetti</v>
          </cell>
          <cell r="B362" t="str">
            <v>Targetti</v>
          </cell>
          <cell r="C362">
            <v>2.57</v>
          </cell>
          <cell r="D362">
            <v>0</v>
          </cell>
          <cell r="E362">
            <v>0</v>
          </cell>
          <cell r="F362">
            <v>15</v>
          </cell>
          <cell r="G362">
            <v>99.789000000000001</v>
          </cell>
          <cell r="H362">
            <v>0</v>
          </cell>
          <cell r="I362">
            <v>-4.1402461767997112</v>
          </cell>
          <cell r="J362">
            <v>-50.097087378640779</v>
          </cell>
          <cell r="K362">
            <v>-22.864950327672062</v>
          </cell>
          <cell r="L362">
            <v>-18.852940917523142</v>
          </cell>
          <cell r="M362" t="str">
            <v>HOLD</v>
          </cell>
          <cell r="N362" t="str">
            <v>TRGT.MI</v>
          </cell>
          <cell r="P362">
            <v>15000</v>
          </cell>
          <cell r="Q362">
            <v>-0.61871616395980111</v>
          </cell>
          <cell r="R362" t="str">
            <v>TS IM</v>
          </cell>
          <cell r="S362">
            <v>2.681</v>
          </cell>
          <cell r="T362">
            <v>5.15</v>
          </cell>
          <cell r="U362" t="str">
            <v>Capital Goods</v>
          </cell>
          <cell r="V362" t="str">
            <v>Gian Marco Migliavacca</v>
          </cell>
          <cell r="W362">
            <v>1</v>
          </cell>
          <cell r="Y362" t="str">
            <v>Ord</v>
          </cell>
          <cell r="Z362">
            <v>0</v>
          </cell>
          <cell r="AA362" t="str">
            <v>G</v>
          </cell>
          <cell r="AB362">
            <v>3</v>
          </cell>
          <cell r="AD362">
            <v>99</v>
          </cell>
          <cell r="AE362">
            <v>102</v>
          </cell>
          <cell r="AF362" t="str">
            <v>Not rated</v>
          </cell>
          <cell r="AG362">
            <v>17980</v>
          </cell>
          <cell r="AH362" t="str">
            <v>I:TS</v>
          </cell>
        </row>
        <row r="363">
          <cell r="A363" t="str">
            <v>Grandi Viaggi</v>
          </cell>
          <cell r="B363" t="str">
            <v>Grandi Viaggi</v>
          </cell>
          <cell r="C363">
            <v>0.4919</v>
          </cell>
          <cell r="D363">
            <v>0</v>
          </cell>
          <cell r="E363">
            <v>0</v>
          </cell>
          <cell r="F363">
            <v>0</v>
          </cell>
          <cell r="G363">
            <v>0</v>
          </cell>
          <cell r="H363">
            <v>0</v>
          </cell>
          <cell r="I363">
            <v>13.602771362586608</v>
          </cell>
          <cell r="J363">
            <v>-51.584645669291341</v>
          </cell>
          <cell r="K363">
            <v>11.787230331359289</v>
          </cell>
          <cell r="L363">
            <v>18.245352178782674</v>
          </cell>
          <cell r="M363" t="str">
            <v>HOLD</v>
          </cell>
          <cell r="N363" t="str">
            <v>IGV.MI</v>
          </cell>
          <cell r="Q363">
            <v>1.3182286302780557</v>
          </cell>
          <cell r="R363" t="str">
            <v>IGV IM</v>
          </cell>
          <cell r="S363">
            <v>0.433</v>
          </cell>
          <cell r="T363">
            <v>1.016</v>
          </cell>
          <cell r="W363">
            <v>1</v>
          </cell>
          <cell r="Y363" t="str">
            <v>Ord</v>
          </cell>
          <cell r="Z363">
            <v>0</v>
          </cell>
          <cell r="AB363">
            <v>3</v>
          </cell>
          <cell r="AD363">
            <v>99</v>
          </cell>
          <cell r="AE363">
            <v>102</v>
          </cell>
          <cell r="AF363" t="str">
            <v>Not rated</v>
          </cell>
          <cell r="AH363" t="str">
            <v>I:IGV</v>
          </cell>
        </row>
        <row r="364">
          <cell r="A364" t="str">
            <v>Vianini Industria</v>
          </cell>
          <cell r="B364" t="str">
            <v>Vianini Industria</v>
          </cell>
          <cell r="C364">
            <v>2.5150000000000001</v>
          </cell>
          <cell r="D364">
            <v>0</v>
          </cell>
          <cell r="E364">
            <v>0</v>
          </cell>
          <cell r="F364">
            <v>0</v>
          </cell>
          <cell r="G364">
            <v>0</v>
          </cell>
          <cell r="H364">
            <v>0</v>
          </cell>
          <cell r="I364">
            <v>8.5455330168321186</v>
          </cell>
          <cell r="J364">
            <v>-10.424661117260126</v>
          </cell>
          <cell r="K364">
            <v>-10.179171134040233</v>
          </cell>
          <cell r="L364">
            <v>20.819485343857512</v>
          </cell>
          <cell r="M364" t="str">
            <v>HOLD</v>
          </cell>
          <cell r="N364" t="str">
            <v>VIAIr.MI</v>
          </cell>
          <cell r="Q364">
            <v>-1.3725490196078314</v>
          </cell>
          <cell r="R364" t="str">
            <v>VIN IM</v>
          </cell>
          <cell r="S364">
            <v>2.3169999999999997</v>
          </cell>
          <cell r="T364">
            <v>2.80769242</v>
          </cell>
          <cell r="W364">
            <v>0.41859999999999997</v>
          </cell>
          <cell r="X364">
            <v>0</v>
          </cell>
          <cell r="Y364" t="str">
            <v>Ord</v>
          </cell>
          <cell r="Z364">
            <v>0</v>
          </cell>
          <cell r="AB364">
            <v>3</v>
          </cell>
          <cell r="AD364">
            <v>99</v>
          </cell>
          <cell r="AE364">
            <v>102</v>
          </cell>
          <cell r="AF364" t="str">
            <v>Not rated</v>
          </cell>
          <cell r="AH364" t="str">
            <v>I:VIN</v>
          </cell>
        </row>
        <row r="365">
          <cell r="A365" t="str">
            <v>Mirato</v>
          </cell>
          <cell r="B365" t="str">
            <v>Mirato</v>
          </cell>
          <cell r="C365">
            <v>4.84</v>
          </cell>
          <cell r="D365">
            <v>0</v>
          </cell>
          <cell r="E365">
            <v>0</v>
          </cell>
          <cell r="F365">
            <v>0</v>
          </cell>
          <cell r="G365">
            <v>0</v>
          </cell>
          <cell r="H365">
            <v>0</v>
          </cell>
          <cell r="I365">
            <v>8.4472328030472674</v>
          </cell>
          <cell r="J365">
            <v>-13.571428571428568</v>
          </cell>
          <cell r="K365">
            <v>-10.277471347825085</v>
          </cell>
          <cell r="L365">
            <v>17.672717889689068</v>
          </cell>
          <cell r="M365" t="str">
            <v>HOLD</v>
          </cell>
          <cell r="N365" t="str">
            <v>MRT.MI</v>
          </cell>
          <cell r="Q365">
            <v>-0.26787554090253246</v>
          </cell>
          <cell r="R365" t="str">
            <v>MRT IM</v>
          </cell>
          <cell r="S365">
            <v>4.4630000000000001</v>
          </cell>
          <cell r="T365">
            <v>5.6</v>
          </cell>
          <cell r="W365">
            <v>0.25</v>
          </cell>
          <cell r="X365">
            <v>16750</v>
          </cell>
          <cell r="Y365" t="str">
            <v>Ord</v>
          </cell>
          <cell r="Z365">
            <v>0</v>
          </cell>
          <cell r="AB365">
            <v>3</v>
          </cell>
          <cell r="AD365">
            <v>99</v>
          </cell>
          <cell r="AE365">
            <v>102</v>
          </cell>
          <cell r="AF365" t="str">
            <v>Not rated</v>
          </cell>
          <cell r="AH365" t="str">
            <v>I:MRT</v>
          </cell>
        </row>
        <row r="366">
          <cell r="A366" t="str">
            <v>Calp</v>
          </cell>
          <cell r="B366" t="str">
            <v>Calp</v>
          </cell>
          <cell r="C366">
            <v>2.56</v>
          </cell>
          <cell r="D366">
            <v>0</v>
          </cell>
          <cell r="E366">
            <v>0</v>
          </cell>
          <cell r="F366">
            <v>0</v>
          </cell>
          <cell r="G366">
            <v>0</v>
          </cell>
          <cell r="H366">
            <v>0</v>
          </cell>
          <cell r="I366">
            <v>-0.38910505836574627</v>
          </cell>
          <cell r="J366">
            <v>-9.5406360424028271</v>
          </cell>
          <cell r="K366">
            <v>-19.113809209238099</v>
          </cell>
          <cell r="L366">
            <v>21.70351041871481</v>
          </cell>
          <cell r="M366" t="str">
            <v>HOLD</v>
          </cell>
          <cell r="N366" t="str">
            <v>CLPI.MI</v>
          </cell>
          <cell r="Q366">
            <v>2.1956087824351362</v>
          </cell>
          <cell r="R366" t="str">
            <v>CALP IM</v>
          </cell>
          <cell r="S366">
            <v>2.57</v>
          </cell>
          <cell r="T366">
            <v>2.83</v>
          </cell>
          <cell r="W366">
            <v>0.55800000000000005</v>
          </cell>
          <cell r="X366">
            <v>27936</v>
          </cell>
          <cell r="Y366" t="str">
            <v>Ord</v>
          </cell>
          <cell r="Z366">
            <v>0</v>
          </cell>
          <cell r="AB366">
            <v>3</v>
          </cell>
          <cell r="AD366">
            <v>99</v>
          </cell>
          <cell r="AE366">
            <v>102</v>
          </cell>
          <cell r="AF366" t="str">
            <v>Not rated</v>
          </cell>
          <cell r="AH366" t="str">
            <v>I:CA</v>
          </cell>
        </row>
        <row r="367">
          <cell r="A367" t="str">
            <v>La Doria</v>
          </cell>
          <cell r="B367" t="str">
            <v>La Doria</v>
          </cell>
          <cell r="C367">
            <v>2.145</v>
          </cell>
          <cell r="D367">
            <v>0</v>
          </cell>
          <cell r="E367">
            <v>0</v>
          </cell>
          <cell r="F367">
            <v>0</v>
          </cell>
          <cell r="G367">
            <v>0</v>
          </cell>
          <cell r="H367">
            <v>0</v>
          </cell>
          <cell r="I367">
            <v>30.000000000000004</v>
          </cell>
          <cell r="J367">
            <v>-2.5000000000000022</v>
          </cell>
          <cell r="K367">
            <v>11.275295849127652</v>
          </cell>
          <cell r="L367">
            <v>28.744146461117634</v>
          </cell>
          <cell r="N367" t="str">
            <v>LDO.MI</v>
          </cell>
          <cell r="Q367">
            <v>0.23364485981307911</v>
          </cell>
          <cell r="S367">
            <v>1.65</v>
          </cell>
          <cell r="T367">
            <v>2.2000000000000002</v>
          </cell>
          <cell r="X367">
            <v>31000</v>
          </cell>
          <cell r="Y367" t="str">
            <v>Ord</v>
          </cell>
          <cell r="AB367">
            <v>99</v>
          </cell>
          <cell r="AD367">
            <v>99</v>
          </cell>
          <cell r="AE367">
            <v>198</v>
          </cell>
          <cell r="AF367" t="str">
            <v>Not rated</v>
          </cell>
          <cell r="AH367" t="str">
            <v>I:LD</v>
          </cell>
        </row>
        <row r="368">
          <cell r="A368" t="str">
            <v>Beghelli</v>
          </cell>
          <cell r="B368" t="str">
            <v>Beghelli</v>
          </cell>
          <cell r="C368">
            <v>0.89900000000000002</v>
          </cell>
          <cell r="D368">
            <v>0</v>
          </cell>
          <cell r="E368">
            <v>0</v>
          </cell>
          <cell r="F368">
            <v>200</v>
          </cell>
          <cell r="G368">
            <v>326.2</v>
          </cell>
          <cell r="H368">
            <v>0</v>
          </cell>
          <cell r="I368">
            <v>13.081761006289305</v>
          </cell>
          <cell r="J368">
            <v>-54.937343358395992</v>
          </cell>
          <cell r="K368">
            <v>-5.6429431445830467</v>
          </cell>
          <cell r="L368">
            <v>-23.693196897278355</v>
          </cell>
          <cell r="M368" t="str">
            <v>REDUCE</v>
          </cell>
          <cell r="N368" t="str">
            <v>BE.MI</v>
          </cell>
          <cell r="P368">
            <v>200000</v>
          </cell>
          <cell r="Q368">
            <v>-0.18874208948595922</v>
          </cell>
          <cell r="R368" t="str">
            <v>BE IM</v>
          </cell>
          <cell r="S368">
            <v>0.79500000000000004</v>
          </cell>
          <cell r="T368">
            <v>1.9950000000000003</v>
          </cell>
          <cell r="U368" t="str">
            <v>Consumer Goods</v>
          </cell>
          <cell r="V368" t="str">
            <v>Gian Marco Migliavacca</v>
          </cell>
          <cell r="W368">
            <v>0.27200000000000002</v>
          </cell>
          <cell r="X368">
            <v>200000</v>
          </cell>
          <cell r="Y368" t="str">
            <v>Ord</v>
          </cell>
          <cell r="Z368">
            <v>0</v>
          </cell>
          <cell r="AB368">
            <v>2</v>
          </cell>
          <cell r="AD368">
            <v>99</v>
          </cell>
          <cell r="AE368">
            <v>101</v>
          </cell>
          <cell r="AF368" t="str">
            <v>Not rated</v>
          </cell>
          <cell r="AG368">
            <v>200000</v>
          </cell>
          <cell r="AH368" t="str">
            <v>I:BE</v>
          </cell>
        </row>
        <row r="369">
          <cell r="B369" t="str">
            <v>TOTALE</v>
          </cell>
          <cell r="H369" t="e">
            <v>#VALUE!</v>
          </cell>
          <cell r="I369" t="e">
            <v>#VALUE!</v>
          </cell>
          <cell r="J369" t="e">
            <v>#VALUE!</v>
          </cell>
          <cell r="K369" t="e">
            <v>#VALUE!</v>
          </cell>
          <cell r="L369" t="e">
            <v>#VALUE!</v>
          </cell>
        </row>
        <row r="370">
          <cell r="G370">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uazione_banche"/>
      <sheetName val="flusso di cassa"/>
      <sheetName val="Banca"/>
      <sheetName val="Programma_tesoreria"/>
      <sheetName val="Foglio3"/>
      <sheetName val="Lookups"/>
      <sheetName val="Next Tel Demographic"/>
      <sheetName val="Next Tel Due Diligence"/>
      <sheetName val="clienti"/>
      <sheetName val="CASH-FLOW  RAi spa"/>
      <sheetName val="accrediti"/>
      <sheetName val="addebiti "/>
      <sheetName val="Personale_2"/>
      <sheetName val="Ricavi comm mens"/>
      <sheetName val="Spese eserc mens"/>
      <sheetName val="Canoni abbonamento"/>
      <sheetName val="flusso_di_cassa"/>
      <sheetName val="Next_Tel_Demographic"/>
      <sheetName val="Next_Tel_Due_Diligence"/>
      <sheetName val="CASH-FLOW__RAi_spa"/>
      <sheetName val="addebiti_"/>
      <sheetName val="Ricavi_comm_mens"/>
      <sheetName val="Spese_eserc_mens"/>
      <sheetName val="Canoni_abbonamento"/>
    </sheetNames>
    <sheetDataSet>
      <sheetData sheetId="0" refreshError="1">
        <row r="1">
          <cell r="A1" t="str">
            <v>CALLIPO VETRO S.r.l.</v>
          </cell>
        </row>
        <row r="2">
          <cell r="A2" t="str">
            <v>Report Area Tesoreria &amp; Finanza</v>
          </cell>
          <cell r="V2" t="str">
            <v>Situazione al:</v>
          </cell>
        </row>
        <row r="3">
          <cell r="A3" t="str">
            <v>Situazione settimanale saldi banca</v>
          </cell>
        </row>
        <row r="5">
          <cell r="B5" t="str">
            <v>SITUAZIONE SALDI BANCHE</v>
          </cell>
        </row>
        <row r="7">
          <cell r="B7" t="str">
            <v>TOTALE</v>
          </cell>
          <cell r="G7" t="str">
            <v>BANCHE</v>
          </cell>
          <cell r="I7" t="str">
            <v>C/C</v>
          </cell>
          <cell r="N7" t="str">
            <v>C/ANTICIPO</v>
          </cell>
          <cell r="S7" t="str">
            <v>SCONTO</v>
          </cell>
          <cell r="X7" t="str">
            <v>S.B.F.</v>
          </cell>
        </row>
        <row r="8">
          <cell r="B8" t="str">
            <v>Utilizzo</v>
          </cell>
          <cell r="C8" t="str">
            <v>Fido</v>
          </cell>
          <cell r="D8" t="str">
            <v>Capienza</v>
          </cell>
          <cell r="E8" t="str">
            <v>%</v>
          </cell>
          <cell r="I8" t="str">
            <v>Utilizzo</v>
          </cell>
          <cell r="J8" t="str">
            <v>Fido</v>
          </cell>
          <cell r="K8" t="str">
            <v>Capienza</v>
          </cell>
          <cell r="L8" t="str">
            <v>%</v>
          </cell>
          <cell r="N8" t="str">
            <v>Utilizzo</v>
          </cell>
          <cell r="O8" t="str">
            <v>Fido</v>
          </cell>
          <cell r="P8" t="str">
            <v>Capienza</v>
          </cell>
          <cell r="Q8" t="str">
            <v>%</v>
          </cell>
          <cell r="S8" t="str">
            <v>Utilizzo</v>
          </cell>
          <cell r="T8" t="str">
            <v>Fido</v>
          </cell>
          <cell r="U8" t="str">
            <v>Capienza</v>
          </cell>
          <cell r="V8" t="str">
            <v>%</v>
          </cell>
          <cell r="X8" t="str">
            <v>Utilizzo</v>
          </cell>
          <cell r="Y8" t="str">
            <v>Fido</v>
          </cell>
          <cell r="Z8" t="str">
            <v>Capienza</v>
          </cell>
          <cell r="AA8" t="str">
            <v>%</v>
          </cell>
        </row>
        <row r="10">
          <cell r="B10">
            <v>763</v>
          </cell>
          <cell r="C10">
            <v>1200</v>
          </cell>
          <cell r="D10">
            <v>437</v>
          </cell>
          <cell r="E10">
            <v>63.583333333333336</v>
          </cell>
          <cell r="G10" t="str">
            <v>CARICAL</v>
          </cell>
          <cell r="I10">
            <v>278</v>
          </cell>
          <cell r="J10">
            <v>300</v>
          </cell>
          <cell r="K10">
            <v>22</v>
          </cell>
          <cell r="L10">
            <v>92.666666666666657</v>
          </cell>
          <cell r="N10">
            <v>250</v>
          </cell>
          <cell r="O10">
            <v>400</v>
          </cell>
          <cell r="P10">
            <v>150</v>
          </cell>
          <cell r="Q10">
            <v>62.5</v>
          </cell>
          <cell r="S10">
            <v>92</v>
          </cell>
          <cell r="T10">
            <v>100</v>
          </cell>
          <cell r="U10">
            <v>8</v>
          </cell>
          <cell r="V10">
            <v>92</v>
          </cell>
          <cell r="X10">
            <v>143</v>
          </cell>
          <cell r="Y10">
            <v>400</v>
          </cell>
          <cell r="Z10">
            <v>257</v>
          </cell>
          <cell r="AA10">
            <v>35.75</v>
          </cell>
        </row>
        <row r="12">
          <cell r="B12">
            <v>445</v>
          </cell>
          <cell r="C12">
            <v>750</v>
          </cell>
          <cell r="D12">
            <v>305</v>
          </cell>
          <cell r="E12">
            <v>59.333333333333336</v>
          </cell>
          <cell r="G12" t="str">
            <v>BANCO NAPOLI</v>
          </cell>
          <cell r="I12">
            <v>108</v>
          </cell>
          <cell r="J12">
            <v>200</v>
          </cell>
          <cell r="K12">
            <v>92</v>
          </cell>
          <cell r="L12">
            <v>54</v>
          </cell>
          <cell r="N12">
            <v>235</v>
          </cell>
          <cell r="O12">
            <v>400</v>
          </cell>
          <cell r="P12">
            <v>165</v>
          </cell>
          <cell r="Q12">
            <v>58.75</v>
          </cell>
          <cell r="S12">
            <v>19</v>
          </cell>
          <cell r="T12">
            <v>50</v>
          </cell>
          <cell r="U12">
            <v>31</v>
          </cell>
          <cell r="V12">
            <v>38</v>
          </cell>
          <cell r="X12">
            <v>83</v>
          </cell>
          <cell r="Y12">
            <v>100</v>
          </cell>
          <cell r="Z12">
            <v>17</v>
          </cell>
          <cell r="AA12">
            <v>83</v>
          </cell>
        </row>
        <row r="14">
          <cell r="B14">
            <v>314</v>
          </cell>
          <cell r="C14">
            <v>900</v>
          </cell>
          <cell r="D14">
            <v>586</v>
          </cell>
          <cell r="E14">
            <v>34.888888888888893</v>
          </cell>
          <cell r="G14" t="str">
            <v>BNL</v>
          </cell>
          <cell r="I14">
            <v>121</v>
          </cell>
          <cell r="J14">
            <v>150</v>
          </cell>
          <cell r="K14">
            <v>29</v>
          </cell>
          <cell r="L14">
            <v>80.666666666666657</v>
          </cell>
          <cell r="N14">
            <v>115</v>
          </cell>
          <cell r="O14">
            <v>350</v>
          </cell>
          <cell r="P14">
            <v>235</v>
          </cell>
          <cell r="Q14">
            <v>32.857142857142854</v>
          </cell>
          <cell r="S14">
            <v>0</v>
          </cell>
          <cell r="T14">
            <v>100</v>
          </cell>
          <cell r="U14">
            <v>100</v>
          </cell>
          <cell r="V14">
            <v>0</v>
          </cell>
          <cell r="X14">
            <v>78</v>
          </cell>
          <cell r="Y14">
            <v>300</v>
          </cell>
          <cell r="Z14">
            <v>222</v>
          </cell>
          <cell r="AA14">
            <v>26</v>
          </cell>
        </row>
        <row r="16">
          <cell r="B16">
            <v>148</v>
          </cell>
          <cell r="C16">
            <v>400</v>
          </cell>
          <cell r="D16">
            <v>252</v>
          </cell>
          <cell r="E16">
            <v>37</v>
          </cell>
          <cell r="G16" t="str">
            <v xml:space="preserve">COMIT </v>
          </cell>
          <cell r="I16">
            <v>133</v>
          </cell>
          <cell r="J16">
            <v>150</v>
          </cell>
          <cell r="K16">
            <v>17</v>
          </cell>
          <cell r="L16">
            <v>88.666666666666671</v>
          </cell>
          <cell r="N16">
            <v>0</v>
          </cell>
          <cell r="O16">
            <v>0</v>
          </cell>
          <cell r="P16">
            <v>0</v>
          </cell>
          <cell r="Q16">
            <v>0</v>
          </cell>
          <cell r="S16">
            <v>15</v>
          </cell>
          <cell r="T16">
            <v>100</v>
          </cell>
          <cell r="U16">
            <v>85</v>
          </cell>
          <cell r="V16">
            <v>15</v>
          </cell>
          <cell r="X16">
            <v>0</v>
          </cell>
          <cell r="Y16">
            <v>150</v>
          </cell>
          <cell r="Z16">
            <v>150</v>
          </cell>
          <cell r="AA16">
            <v>0</v>
          </cell>
        </row>
        <row r="18">
          <cell r="B18">
            <v>249</v>
          </cell>
          <cell r="C18">
            <v>850</v>
          </cell>
          <cell r="D18">
            <v>601</v>
          </cell>
          <cell r="E18">
            <v>29.294117647058826</v>
          </cell>
          <cell r="G18" t="str">
            <v>CREDIT</v>
          </cell>
          <cell r="I18">
            <v>215</v>
          </cell>
          <cell r="J18">
            <v>200</v>
          </cell>
          <cell r="K18">
            <v>-15</v>
          </cell>
          <cell r="L18">
            <v>107.5</v>
          </cell>
          <cell r="N18">
            <v>0</v>
          </cell>
          <cell r="O18">
            <v>200</v>
          </cell>
          <cell r="P18">
            <v>200</v>
          </cell>
          <cell r="Q18">
            <v>0</v>
          </cell>
          <cell r="S18">
            <v>34</v>
          </cell>
          <cell r="T18">
            <v>200</v>
          </cell>
          <cell r="U18">
            <v>166</v>
          </cell>
          <cell r="V18">
            <v>17</v>
          </cell>
          <cell r="X18">
            <v>0</v>
          </cell>
          <cell r="Y18">
            <v>250</v>
          </cell>
          <cell r="Z18">
            <v>250</v>
          </cell>
          <cell r="AA18">
            <v>0</v>
          </cell>
        </row>
        <row r="20">
          <cell r="B20">
            <v>819</v>
          </cell>
          <cell r="C20">
            <v>1000</v>
          </cell>
          <cell r="D20">
            <v>181</v>
          </cell>
          <cell r="E20">
            <v>81.899999999999991</v>
          </cell>
          <cell r="G20" t="str">
            <v>POPOLARE POLISTENA</v>
          </cell>
          <cell r="I20">
            <v>207</v>
          </cell>
          <cell r="J20">
            <v>200</v>
          </cell>
          <cell r="K20">
            <v>-7</v>
          </cell>
          <cell r="L20">
            <v>103.49999999999999</v>
          </cell>
          <cell r="N20">
            <v>398</v>
          </cell>
          <cell r="O20">
            <v>500</v>
          </cell>
          <cell r="P20">
            <v>102</v>
          </cell>
          <cell r="Q20">
            <v>79.600000000000009</v>
          </cell>
          <cell r="S20">
            <v>0</v>
          </cell>
          <cell r="T20">
            <v>0</v>
          </cell>
          <cell r="U20">
            <v>0</v>
          </cell>
          <cell r="V20">
            <v>0</v>
          </cell>
          <cell r="X20">
            <v>214</v>
          </cell>
          <cell r="Y20">
            <v>300</v>
          </cell>
          <cell r="Z20">
            <v>86</v>
          </cell>
          <cell r="AA20">
            <v>71.333333333333343</v>
          </cell>
        </row>
        <row r="22">
          <cell r="B22">
            <v>228</v>
          </cell>
          <cell r="C22">
            <v>600</v>
          </cell>
          <cell r="D22">
            <v>372</v>
          </cell>
          <cell r="E22">
            <v>38</v>
          </cell>
          <cell r="G22" t="str">
            <v>MPS</v>
          </cell>
          <cell r="I22">
            <v>75</v>
          </cell>
          <cell r="J22">
            <v>125</v>
          </cell>
          <cell r="K22">
            <v>50</v>
          </cell>
          <cell r="L22">
            <v>60</v>
          </cell>
          <cell r="N22">
            <v>33</v>
          </cell>
          <cell r="O22">
            <v>175</v>
          </cell>
          <cell r="P22">
            <v>142</v>
          </cell>
          <cell r="Q22">
            <v>18.857142857142858</v>
          </cell>
          <cell r="S22">
            <v>0</v>
          </cell>
          <cell r="T22">
            <v>0</v>
          </cell>
          <cell r="U22">
            <v>0</v>
          </cell>
          <cell r="V22">
            <v>0</v>
          </cell>
          <cell r="X22">
            <v>120</v>
          </cell>
          <cell r="Y22">
            <v>300</v>
          </cell>
          <cell r="Z22">
            <v>180</v>
          </cell>
          <cell r="AA22">
            <v>40</v>
          </cell>
        </row>
        <row r="24">
          <cell r="B24">
            <v>81</v>
          </cell>
          <cell r="C24">
            <v>200</v>
          </cell>
          <cell r="D24">
            <v>119</v>
          </cell>
          <cell r="E24">
            <v>40.5</v>
          </cell>
          <cell r="G24" t="str">
            <v>CRT COOPERATIVO</v>
          </cell>
          <cell r="I24">
            <v>81</v>
          </cell>
          <cell r="J24">
            <v>200</v>
          </cell>
          <cell r="K24">
            <v>119</v>
          </cell>
          <cell r="L24">
            <v>40.5</v>
          </cell>
          <cell r="N24">
            <v>0</v>
          </cell>
          <cell r="O24">
            <v>0</v>
          </cell>
          <cell r="P24">
            <v>0</v>
          </cell>
          <cell r="Q24">
            <v>0</v>
          </cell>
          <cell r="S24">
            <v>0</v>
          </cell>
          <cell r="T24">
            <v>0</v>
          </cell>
          <cell r="U24">
            <v>0</v>
          </cell>
          <cell r="V24">
            <v>0</v>
          </cell>
          <cell r="X24">
            <v>0</v>
          </cell>
          <cell r="Y24">
            <v>0</v>
          </cell>
          <cell r="Z24">
            <v>0</v>
          </cell>
          <cell r="AA24">
            <v>0</v>
          </cell>
        </row>
        <row r="26">
          <cell r="B26">
            <v>192</v>
          </cell>
          <cell r="C26">
            <v>400</v>
          </cell>
          <cell r="D26">
            <v>208</v>
          </cell>
          <cell r="E26">
            <v>48</v>
          </cell>
          <cell r="G26" t="str">
            <v>POPOLARE CROTONE</v>
          </cell>
          <cell r="I26">
            <v>109</v>
          </cell>
          <cell r="J26">
            <v>100</v>
          </cell>
          <cell r="K26">
            <v>-9</v>
          </cell>
          <cell r="L26">
            <v>109.00000000000001</v>
          </cell>
          <cell r="N26">
            <v>83</v>
          </cell>
          <cell r="O26">
            <v>300</v>
          </cell>
          <cell r="P26">
            <v>217</v>
          </cell>
          <cell r="Q26">
            <v>27.666666666666668</v>
          </cell>
          <cell r="S26">
            <v>0</v>
          </cell>
          <cell r="T26">
            <v>0</v>
          </cell>
          <cell r="U26">
            <v>0</v>
          </cell>
          <cell r="V26">
            <v>0</v>
          </cell>
          <cell r="X26">
            <v>0</v>
          </cell>
          <cell r="Y26">
            <v>0</v>
          </cell>
          <cell r="Z26">
            <v>0</v>
          </cell>
          <cell r="AA26">
            <v>0</v>
          </cell>
        </row>
        <row r="29">
          <cell r="B29">
            <v>3239</v>
          </cell>
          <cell r="C29">
            <v>6300</v>
          </cell>
          <cell r="D29">
            <v>3061</v>
          </cell>
          <cell r="E29">
            <v>432.49967320261436</v>
          </cell>
          <cell r="G29" t="str">
            <v>Totale</v>
          </cell>
          <cell r="I29">
            <v>1327</v>
          </cell>
          <cell r="J29">
            <v>1625</v>
          </cell>
          <cell r="K29">
            <v>298</v>
          </cell>
          <cell r="L29">
            <v>736.5</v>
          </cell>
          <cell r="N29">
            <v>1114</v>
          </cell>
          <cell r="O29">
            <v>2325</v>
          </cell>
          <cell r="P29">
            <v>1211</v>
          </cell>
          <cell r="Q29">
            <v>280.23095238095237</v>
          </cell>
          <cell r="S29">
            <v>160</v>
          </cell>
          <cell r="T29">
            <v>550</v>
          </cell>
          <cell r="U29">
            <v>390</v>
          </cell>
          <cell r="V29">
            <v>162</v>
          </cell>
          <cell r="X29">
            <v>638</v>
          </cell>
          <cell r="Y29">
            <v>1800</v>
          </cell>
          <cell r="Z29">
            <v>1162</v>
          </cell>
          <cell r="AA29">
            <v>256.08333333333337</v>
          </cell>
        </row>
        <row r="31">
          <cell r="AC31" t="str">
            <v>CALLIPO VETRO S.r.l.</v>
          </cell>
        </row>
        <row r="32">
          <cell r="AC32" t="str">
            <v>Report Area Tesoreria &amp; Finanza</v>
          </cell>
          <cell r="AJ32" t="str">
            <v>Situazione al:</v>
          </cell>
        </row>
        <row r="33">
          <cell r="AC33" t="str">
            <v>Riepilogo condizioni bancarie</v>
          </cell>
        </row>
        <row r="35">
          <cell r="AD35" t="str">
            <v>CONDIZIONI BANCARIE</v>
          </cell>
        </row>
        <row r="37">
          <cell r="AD37" t="str">
            <v>BANCHE</v>
          </cell>
          <cell r="AF37" t="str">
            <v>Tassi</v>
          </cell>
          <cell r="AJ37" t="str">
            <v>Commissione max scoperto</v>
          </cell>
          <cell r="AL37" t="str">
            <v>SPESE</v>
          </cell>
        </row>
        <row r="38">
          <cell r="AF38" t="str">
            <v>c/c</v>
          </cell>
          <cell r="AG38" t="str">
            <v>Extra-Fido</v>
          </cell>
          <cell r="AH38" t="str">
            <v>Sconto</v>
          </cell>
          <cell r="AL38" t="str">
            <v>Tenuta conto</v>
          </cell>
          <cell r="AM38" t="str">
            <v>Invio e/c</v>
          </cell>
          <cell r="AN38" t="str">
            <v>Operazioni</v>
          </cell>
        </row>
        <row r="40">
          <cell r="AD40" t="str">
            <v>CARICAL</v>
          </cell>
        </row>
        <row r="42">
          <cell r="AD42" t="str">
            <v>BANCO NAPOLI</v>
          </cell>
        </row>
        <row r="44">
          <cell r="AD44" t="str">
            <v>BNL</v>
          </cell>
        </row>
        <row r="46">
          <cell r="AD46" t="str">
            <v xml:space="preserve">COMIT </v>
          </cell>
        </row>
        <row r="48">
          <cell r="AD48" t="str">
            <v>CREDIT</v>
          </cell>
        </row>
        <row r="50">
          <cell r="AD50" t="str">
            <v>POPOLARE POLISTENA</v>
          </cell>
        </row>
        <row r="52">
          <cell r="AD52" t="str">
            <v>MPS</v>
          </cell>
        </row>
        <row r="54">
          <cell r="AD54" t="str">
            <v>CRT COOPERATIVO</v>
          </cell>
        </row>
        <row r="56">
          <cell r="AD56" t="str">
            <v>POPOLARE CROTONE</v>
          </cell>
        </row>
      </sheetData>
      <sheetData sheetId="1" refreshError="1">
        <row r="1">
          <cell r="A1" t="str">
            <v>CALLIPO VETRO S.r.l.</v>
          </cell>
        </row>
        <row r="2">
          <cell r="A2" t="str">
            <v>Report Area Tesoreria &amp; Finanza</v>
          </cell>
        </row>
        <row r="3">
          <cell r="A3" t="str">
            <v>Riepilogo condizioni bancarie</v>
          </cell>
        </row>
        <row r="5">
          <cell r="E5">
            <v>1998</v>
          </cell>
        </row>
        <row r="7">
          <cell r="B7" t="str">
            <v>FLUSSO DI CASSA (ML)</v>
          </cell>
          <cell r="E7" t="str">
            <v>CONSUNTIVO</v>
          </cell>
          <cell r="I7" t="str">
            <v>PREVISIONALE</v>
          </cell>
        </row>
        <row r="9">
          <cell r="E9" t="str">
            <v>gennaio</v>
          </cell>
          <cell r="F9" t="str">
            <v>febbraio</v>
          </cell>
          <cell r="G9" t="str">
            <v>marzo</v>
          </cell>
          <cell r="I9" t="str">
            <v>aprile</v>
          </cell>
          <cell r="J9" t="str">
            <v>maggio</v>
          </cell>
          <cell r="K9" t="str">
            <v>giugno</v>
          </cell>
          <cell r="L9" t="str">
            <v>luglio</v>
          </cell>
          <cell r="M9" t="str">
            <v>agosto</v>
          </cell>
          <cell r="N9" t="str">
            <v>settembre</v>
          </cell>
          <cell r="O9" t="str">
            <v xml:space="preserve">ottobre </v>
          </cell>
          <cell r="P9" t="str">
            <v>novembre</v>
          </cell>
          <cell r="Q9" t="str">
            <v>dicembre</v>
          </cell>
          <cell r="S9" t="str">
            <v>TOTALE</v>
          </cell>
          <cell r="U9" t="str">
            <v>Trimestre</v>
          </cell>
        </row>
        <row r="10">
          <cell r="U10" t="str">
            <v>I</v>
          </cell>
          <cell r="V10" t="str">
            <v>II</v>
          </cell>
          <cell r="W10" t="str">
            <v>III</v>
          </cell>
          <cell r="X10" t="str">
            <v>IV</v>
          </cell>
        </row>
        <row r="11">
          <cell r="B11" t="str">
            <v>A. INCASSI DEL PERIODO</v>
          </cell>
        </row>
        <row r="12">
          <cell r="B12" t="str">
            <v>Clienti</v>
          </cell>
          <cell r="E12">
            <v>0</v>
          </cell>
          <cell r="F12">
            <v>0</v>
          </cell>
          <cell r="G12">
            <v>0</v>
          </cell>
          <cell r="I12">
            <v>0</v>
          </cell>
          <cell r="J12">
            <v>0</v>
          </cell>
          <cell r="K12">
            <v>0</v>
          </cell>
          <cell r="L12">
            <v>0</v>
          </cell>
          <cell r="M12">
            <v>0</v>
          </cell>
          <cell r="N12">
            <v>0</v>
          </cell>
          <cell r="O12">
            <v>0</v>
          </cell>
          <cell r="P12">
            <v>0</v>
          </cell>
          <cell r="Q12">
            <v>0</v>
          </cell>
          <cell r="S12">
            <v>0</v>
          </cell>
          <cell r="U12">
            <v>0</v>
          </cell>
          <cell r="V12">
            <v>0</v>
          </cell>
          <cell r="W12">
            <v>0</v>
          </cell>
          <cell r="X12">
            <v>0</v>
          </cell>
        </row>
        <row r="14">
          <cell r="C14" t="str">
            <v>Totale Incassi</v>
          </cell>
          <cell r="E14">
            <v>0</v>
          </cell>
          <cell r="F14">
            <v>0</v>
          </cell>
          <cell r="G14">
            <v>0</v>
          </cell>
          <cell r="I14">
            <v>0</v>
          </cell>
          <cell r="J14">
            <v>0</v>
          </cell>
          <cell r="K14">
            <v>0</v>
          </cell>
          <cell r="L14">
            <v>0</v>
          </cell>
          <cell r="M14">
            <v>0</v>
          </cell>
          <cell r="N14">
            <v>0</v>
          </cell>
          <cell r="O14">
            <v>0</v>
          </cell>
          <cell r="P14">
            <v>0</v>
          </cell>
          <cell r="Q14">
            <v>0</v>
          </cell>
          <cell r="S14">
            <v>0</v>
          </cell>
          <cell r="U14">
            <v>0</v>
          </cell>
          <cell r="V14">
            <v>0</v>
          </cell>
          <cell r="W14">
            <v>0</v>
          </cell>
          <cell r="X14">
            <v>0</v>
          </cell>
        </row>
        <row r="16">
          <cell r="B16" t="str">
            <v>B. PAGAMENTI DEL PERIODO</v>
          </cell>
        </row>
        <row r="18">
          <cell r="E18">
            <v>0</v>
          </cell>
          <cell r="F18">
            <v>0</v>
          </cell>
          <cell r="G18">
            <v>0</v>
          </cell>
          <cell r="I18">
            <v>0</v>
          </cell>
          <cell r="J18">
            <v>0</v>
          </cell>
          <cell r="K18">
            <v>0</v>
          </cell>
          <cell r="L18">
            <v>0</v>
          </cell>
          <cell r="M18">
            <v>0</v>
          </cell>
          <cell r="N18">
            <v>0</v>
          </cell>
          <cell r="O18">
            <v>0</v>
          </cell>
          <cell r="P18">
            <v>0</v>
          </cell>
          <cell r="Q18">
            <v>0</v>
          </cell>
          <cell r="S18">
            <v>0</v>
          </cell>
          <cell r="U18">
            <v>0</v>
          </cell>
          <cell r="V18">
            <v>0</v>
          </cell>
          <cell r="W18">
            <v>0</v>
          </cell>
          <cell r="X18">
            <v>0</v>
          </cell>
        </row>
        <row r="19">
          <cell r="F19">
            <v>0</v>
          </cell>
          <cell r="G19">
            <v>0</v>
          </cell>
          <cell r="J19">
            <v>0</v>
          </cell>
          <cell r="K19">
            <v>0</v>
          </cell>
          <cell r="L19">
            <v>0</v>
          </cell>
          <cell r="M19">
            <v>0</v>
          </cell>
          <cell r="N19">
            <v>0</v>
          </cell>
          <cell r="O19">
            <v>0</v>
          </cell>
          <cell r="P19">
            <v>0</v>
          </cell>
          <cell r="Q19">
            <v>0</v>
          </cell>
          <cell r="S19">
            <v>0</v>
          </cell>
          <cell r="U19">
            <v>0</v>
          </cell>
          <cell r="V19">
            <v>0</v>
          </cell>
          <cell r="W19">
            <v>0</v>
          </cell>
          <cell r="X19">
            <v>0</v>
          </cell>
        </row>
        <row r="20">
          <cell r="E20">
            <v>0</v>
          </cell>
          <cell r="F20">
            <v>0</v>
          </cell>
          <cell r="G20">
            <v>0</v>
          </cell>
          <cell r="I20">
            <v>0</v>
          </cell>
          <cell r="J20">
            <v>0</v>
          </cell>
          <cell r="K20">
            <v>0</v>
          </cell>
          <cell r="L20">
            <v>0</v>
          </cell>
          <cell r="M20">
            <v>0</v>
          </cell>
          <cell r="N20">
            <v>0</v>
          </cell>
          <cell r="O20">
            <v>0</v>
          </cell>
          <cell r="P20">
            <v>0</v>
          </cell>
          <cell r="Q20">
            <v>0</v>
          </cell>
          <cell r="S20">
            <v>0</v>
          </cell>
          <cell r="U20">
            <v>0</v>
          </cell>
          <cell r="V20">
            <v>0</v>
          </cell>
          <cell r="W20">
            <v>0</v>
          </cell>
          <cell r="X20">
            <v>0</v>
          </cell>
        </row>
        <row r="21">
          <cell r="E21">
            <v>0</v>
          </cell>
          <cell r="F21">
            <v>0</v>
          </cell>
          <cell r="G21">
            <v>0</v>
          </cell>
          <cell r="I21">
            <v>0</v>
          </cell>
          <cell r="J21">
            <v>0</v>
          </cell>
          <cell r="K21">
            <v>0</v>
          </cell>
          <cell r="L21">
            <v>0</v>
          </cell>
          <cell r="M21">
            <v>0</v>
          </cell>
          <cell r="N21">
            <v>0</v>
          </cell>
          <cell r="O21">
            <v>0</v>
          </cell>
          <cell r="P21">
            <v>0</v>
          </cell>
          <cell r="Q21">
            <v>0</v>
          </cell>
          <cell r="S21">
            <v>0</v>
          </cell>
          <cell r="U21">
            <v>0</v>
          </cell>
          <cell r="V21">
            <v>0</v>
          </cell>
          <cell r="W21">
            <v>0</v>
          </cell>
          <cell r="X21">
            <v>0</v>
          </cell>
        </row>
        <row r="22">
          <cell r="E22">
            <v>0</v>
          </cell>
          <cell r="F22">
            <v>0</v>
          </cell>
          <cell r="G22">
            <v>0</v>
          </cell>
          <cell r="I22">
            <v>0</v>
          </cell>
          <cell r="J22">
            <v>0</v>
          </cell>
          <cell r="K22">
            <v>0</v>
          </cell>
          <cell r="L22">
            <v>0</v>
          </cell>
          <cell r="M22">
            <v>0</v>
          </cell>
          <cell r="N22">
            <v>0</v>
          </cell>
          <cell r="O22">
            <v>0</v>
          </cell>
          <cell r="P22">
            <v>0</v>
          </cell>
          <cell r="Q22">
            <v>0</v>
          </cell>
          <cell r="S22">
            <v>0</v>
          </cell>
          <cell r="U22">
            <v>0</v>
          </cell>
          <cell r="V22">
            <v>0</v>
          </cell>
          <cell r="W22">
            <v>0</v>
          </cell>
          <cell r="X22">
            <v>0</v>
          </cell>
        </row>
        <row r="23">
          <cell r="E23">
            <v>0</v>
          </cell>
          <cell r="F23">
            <v>0</v>
          </cell>
          <cell r="G23">
            <v>0</v>
          </cell>
          <cell r="K23">
            <v>0</v>
          </cell>
          <cell r="L23">
            <v>0</v>
          </cell>
          <cell r="M23">
            <v>0</v>
          </cell>
          <cell r="N23">
            <v>0</v>
          </cell>
          <cell r="O23">
            <v>0</v>
          </cell>
          <cell r="P23">
            <v>0</v>
          </cell>
          <cell r="Q23">
            <v>0</v>
          </cell>
          <cell r="S23">
            <v>0</v>
          </cell>
          <cell r="U23">
            <v>0</v>
          </cell>
          <cell r="V23">
            <v>0</v>
          </cell>
          <cell r="W23">
            <v>0</v>
          </cell>
          <cell r="X23">
            <v>0</v>
          </cell>
        </row>
        <row r="25">
          <cell r="G25">
            <v>0</v>
          </cell>
          <cell r="K25">
            <v>0</v>
          </cell>
          <cell r="L25">
            <v>0</v>
          </cell>
          <cell r="N25">
            <v>0</v>
          </cell>
          <cell r="O25">
            <v>0</v>
          </cell>
          <cell r="P25">
            <v>0</v>
          </cell>
          <cell r="Q25">
            <v>0</v>
          </cell>
          <cell r="S25">
            <v>0</v>
          </cell>
          <cell r="U25">
            <v>0</v>
          </cell>
          <cell r="V25">
            <v>0</v>
          </cell>
          <cell r="W25">
            <v>0</v>
          </cell>
          <cell r="X25">
            <v>0</v>
          </cell>
        </row>
        <row r="26">
          <cell r="K26">
            <v>0</v>
          </cell>
          <cell r="Q26">
            <v>0</v>
          </cell>
          <cell r="S26">
            <v>0</v>
          </cell>
          <cell r="U26">
            <v>0</v>
          </cell>
          <cell r="V26">
            <v>0</v>
          </cell>
          <cell r="W26">
            <v>0</v>
          </cell>
          <cell r="X26">
            <v>0</v>
          </cell>
        </row>
        <row r="27">
          <cell r="G27">
            <v>0</v>
          </cell>
          <cell r="K27">
            <v>0</v>
          </cell>
          <cell r="S27">
            <v>0</v>
          </cell>
          <cell r="U27">
            <v>0</v>
          </cell>
          <cell r="V27">
            <v>0</v>
          </cell>
          <cell r="W27">
            <v>0</v>
          </cell>
          <cell r="X27">
            <v>0</v>
          </cell>
        </row>
        <row r="29">
          <cell r="G29">
            <v>0</v>
          </cell>
          <cell r="K29">
            <v>0</v>
          </cell>
          <cell r="N29">
            <v>0</v>
          </cell>
          <cell r="Q29">
            <v>0</v>
          </cell>
          <cell r="S29">
            <v>0</v>
          </cell>
          <cell r="U29">
            <v>0</v>
          </cell>
          <cell r="V29">
            <v>0</v>
          </cell>
          <cell r="W29">
            <v>0</v>
          </cell>
          <cell r="X29">
            <v>0</v>
          </cell>
        </row>
        <row r="30">
          <cell r="G30">
            <v>0</v>
          </cell>
          <cell r="K30">
            <v>0</v>
          </cell>
          <cell r="L30">
            <v>0</v>
          </cell>
          <cell r="P30">
            <v>0</v>
          </cell>
          <cell r="S30">
            <v>0</v>
          </cell>
          <cell r="U30">
            <v>0</v>
          </cell>
          <cell r="V30">
            <v>0</v>
          </cell>
          <cell r="W30">
            <v>0</v>
          </cell>
          <cell r="X30">
            <v>0</v>
          </cell>
        </row>
        <row r="31">
          <cell r="C31" t="str">
            <v>Totale Pagamenti</v>
          </cell>
          <cell r="E31">
            <v>0</v>
          </cell>
          <cell r="F31">
            <v>0</v>
          </cell>
          <cell r="G31">
            <v>0</v>
          </cell>
          <cell r="I31">
            <v>0</v>
          </cell>
          <cell r="J31">
            <v>0</v>
          </cell>
          <cell r="K31">
            <v>0</v>
          </cell>
          <cell r="L31">
            <v>0</v>
          </cell>
          <cell r="M31">
            <v>0</v>
          </cell>
          <cell r="N31">
            <v>0</v>
          </cell>
          <cell r="O31">
            <v>0</v>
          </cell>
          <cell r="P31">
            <v>0</v>
          </cell>
          <cell r="Q31">
            <v>0</v>
          </cell>
          <cell r="S31">
            <v>0</v>
          </cell>
          <cell r="U31">
            <v>0</v>
          </cell>
          <cell r="V31">
            <v>0</v>
          </cell>
          <cell r="W31">
            <v>0</v>
          </cell>
          <cell r="X31">
            <v>0</v>
          </cell>
        </row>
        <row r="33">
          <cell r="B33" t="str">
            <v>DIFFERENZA DI PERIODO</v>
          </cell>
          <cell r="E33">
            <v>0</v>
          </cell>
          <cell r="F33">
            <v>0</v>
          </cell>
          <cell r="G33">
            <v>0</v>
          </cell>
          <cell r="I33">
            <v>0</v>
          </cell>
          <cell r="J33">
            <v>0</v>
          </cell>
          <cell r="K33">
            <v>0</v>
          </cell>
          <cell r="L33">
            <v>0</v>
          </cell>
          <cell r="M33">
            <v>0</v>
          </cell>
          <cell r="N33">
            <v>0</v>
          </cell>
          <cell r="O33">
            <v>0</v>
          </cell>
          <cell r="P33">
            <v>0</v>
          </cell>
          <cell r="Q33">
            <v>0</v>
          </cell>
          <cell r="S33">
            <v>0</v>
          </cell>
          <cell r="U33">
            <v>0</v>
          </cell>
          <cell r="V33">
            <v>0</v>
          </cell>
          <cell r="W33">
            <v>0</v>
          </cell>
          <cell r="X33">
            <v>0</v>
          </cell>
        </row>
        <row r="35">
          <cell r="B35" t="str">
            <v>SIT. CASSE E BANCHE</v>
          </cell>
        </row>
        <row r="36">
          <cell r="B36" t="str">
            <v>Saldo iniziale</v>
          </cell>
          <cell r="E36">
            <v>0</v>
          </cell>
          <cell r="F36">
            <v>0</v>
          </cell>
          <cell r="G36">
            <v>0</v>
          </cell>
          <cell r="I36">
            <v>0</v>
          </cell>
          <cell r="J36">
            <v>0</v>
          </cell>
          <cell r="K36">
            <v>0</v>
          </cell>
          <cell r="L36">
            <v>0</v>
          </cell>
          <cell r="M36">
            <v>0</v>
          </cell>
          <cell r="N36">
            <v>0</v>
          </cell>
          <cell r="O36">
            <v>0</v>
          </cell>
          <cell r="P36">
            <v>0</v>
          </cell>
          <cell r="Q36">
            <v>0</v>
          </cell>
          <cell r="S36">
            <v>0</v>
          </cell>
          <cell r="U36">
            <v>0</v>
          </cell>
          <cell r="V36">
            <v>0</v>
          </cell>
          <cell r="W36">
            <v>0</v>
          </cell>
          <cell r="X36">
            <v>0</v>
          </cell>
        </row>
        <row r="37">
          <cell r="B37" t="str">
            <v>Differenza periodo</v>
          </cell>
          <cell r="E37">
            <v>0</v>
          </cell>
          <cell r="F37">
            <v>0</v>
          </cell>
          <cell r="G37">
            <v>0</v>
          </cell>
          <cell r="I37">
            <v>0</v>
          </cell>
          <cell r="J37">
            <v>0</v>
          </cell>
          <cell r="K37">
            <v>0</v>
          </cell>
          <cell r="L37">
            <v>0</v>
          </cell>
          <cell r="M37">
            <v>0</v>
          </cell>
          <cell r="N37">
            <v>0</v>
          </cell>
          <cell r="O37">
            <v>0</v>
          </cell>
          <cell r="P37">
            <v>0</v>
          </cell>
          <cell r="Q37">
            <v>0</v>
          </cell>
          <cell r="S37">
            <v>0</v>
          </cell>
          <cell r="U37">
            <v>0</v>
          </cell>
          <cell r="V37">
            <v>0</v>
          </cell>
          <cell r="W37">
            <v>0</v>
          </cell>
          <cell r="X37">
            <v>0</v>
          </cell>
        </row>
        <row r="38">
          <cell r="B38" t="str">
            <v>Saldo finale</v>
          </cell>
          <cell r="E38">
            <v>0</v>
          </cell>
          <cell r="F38">
            <v>0</v>
          </cell>
          <cell r="G38">
            <v>0</v>
          </cell>
          <cell r="I38">
            <v>0</v>
          </cell>
          <cell r="J38">
            <v>0</v>
          </cell>
          <cell r="K38">
            <v>0</v>
          </cell>
          <cell r="L38">
            <v>0</v>
          </cell>
          <cell r="M38">
            <v>0</v>
          </cell>
          <cell r="N38">
            <v>0</v>
          </cell>
          <cell r="O38">
            <v>0</v>
          </cell>
          <cell r="P38">
            <v>0</v>
          </cell>
          <cell r="Q38">
            <v>0</v>
          </cell>
          <cell r="S38">
            <v>0</v>
          </cell>
          <cell r="U38">
            <v>0</v>
          </cell>
          <cell r="V38">
            <v>0</v>
          </cell>
          <cell r="W38">
            <v>0</v>
          </cell>
          <cell r="X38">
            <v>0</v>
          </cell>
        </row>
      </sheetData>
      <sheetData sheetId="2" refreshError="1"/>
      <sheetData sheetId="3" refreshError="1">
        <row r="1">
          <cell r="A1" t="str">
            <v>CALLIPO VETRO S.r.l.</v>
          </cell>
        </row>
        <row r="2">
          <cell r="A2" t="str">
            <v>Report Area Tesoreria &amp; Finanza</v>
          </cell>
          <cell r="T2" t="str">
            <v>Settimana del:</v>
          </cell>
        </row>
        <row r="3">
          <cell r="A3" t="str">
            <v>Programma tesoreria settimanale</v>
          </cell>
        </row>
        <row r="5">
          <cell r="B5">
            <v>1998</v>
          </cell>
        </row>
        <row r="7">
          <cell r="B7" t="str">
            <v>MESE</v>
          </cell>
          <cell r="P7" t="str">
            <v>Previsionale</v>
          </cell>
        </row>
        <row r="9">
          <cell r="B9" t="str">
            <v>I Settimana</v>
          </cell>
          <cell r="F9" t="str">
            <v>FLUSSO DI CASSA (ML)</v>
          </cell>
          <cell r="I9" t="str">
            <v>I</v>
          </cell>
          <cell r="J9" t="str">
            <v>II</v>
          </cell>
          <cell r="K9" t="str">
            <v>III</v>
          </cell>
          <cell r="L9" t="str">
            <v>IV</v>
          </cell>
          <cell r="N9" t="str">
            <v>TOTALE</v>
          </cell>
          <cell r="P9" t="str">
            <v>giugno</v>
          </cell>
          <cell r="Q9" t="str">
            <v>luglio</v>
          </cell>
          <cell r="R9" t="str">
            <v>agosto</v>
          </cell>
          <cell r="S9" t="str">
            <v>settembre</v>
          </cell>
          <cell r="T9" t="str">
            <v xml:space="preserve">ottobre </v>
          </cell>
          <cell r="U9" t="str">
            <v>novembre</v>
          </cell>
          <cell r="V9" t="str">
            <v>dicembre</v>
          </cell>
        </row>
        <row r="10">
          <cell r="B10" t="str">
            <v>Scostamento</v>
          </cell>
          <cell r="C10" t="str">
            <v>Previsione</v>
          </cell>
          <cell r="D10" t="str">
            <v>Consuntivo</v>
          </cell>
          <cell r="I10" t="str">
            <v>Consuntivo</v>
          </cell>
          <cell r="J10" t="str">
            <v>Previsione</v>
          </cell>
          <cell r="K10" t="str">
            <v>Previsione</v>
          </cell>
          <cell r="L10" t="str">
            <v>Previsione</v>
          </cell>
        </row>
        <row r="12">
          <cell r="F12" t="str">
            <v>A. INCASSI DEL PERIODO</v>
          </cell>
        </row>
        <row r="13">
          <cell r="F13" t="str">
            <v>Clienti</v>
          </cell>
        </row>
        <row r="16">
          <cell r="G16" t="str">
            <v>Totale Incassi</v>
          </cell>
        </row>
        <row r="18">
          <cell r="F18" t="str">
            <v>B. PAGAMENTI DEL PERIODO</v>
          </cell>
        </row>
        <row r="20">
          <cell r="G20" t="str">
            <v>Retribuzioni Dipendenti</v>
          </cell>
        </row>
        <row r="21">
          <cell r="G21" t="str">
            <v>Debiti v/Enti previdenziali</v>
          </cell>
        </row>
        <row r="22">
          <cell r="G22" t="str">
            <v>Debiti v/Erario</v>
          </cell>
        </row>
        <row r="23">
          <cell r="G23" t="str">
            <v>Debiti diversi</v>
          </cell>
        </row>
        <row r="24">
          <cell r="G24" t="str">
            <v>Assicurazioni e Fitti</v>
          </cell>
        </row>
        <row r="25">
          <cell r="G25" t="str">
            <v>Fornitori</v>
          </cell>
        </row>
        <row r="26">
          <cell r="G26" t="str">
            <v>Canoni di leasing</v>
          </cell>
        </row>
        <row r="27">
          <cell r="G27" t="str">
            <v>Rimborso mutui passivi</v>
          </cell>
        </row>
        <row r="28">
          <cell r="G28" t="str">
            <v>Rimborsi anticipazioni bancarie</v>
          </cell>
        </row>
        <row r="29">
          <cell r="G29" t="str">
            <v>Interessi passivi, spese bancarie</v>
          </cell>
        </row>
        <row r="30">
          <cell r="G30" t="str">
            <v>Imposte, Tasse Tributi</v>
          </cell>
        </row>
        <row r="33">
          <cell r="G33" t="str">
            <v>Totale Pagamenti</v>
          </cell>
        </row>
        <row r="35">
          <cell r="F35" t="str">
            <v>DIFFERENZA DI PERIODO</v>
          </cell>
        </row>
        <row r="37">
          <cell r="F37" t="str">
            <v>SITUAZIONE CASSE E BANCHE</v>
          </cell>
        </row>
        <row r="38">
          <cell r="F38" t="str">
            <v>Saldo iniziale</v>
          </cell>
        </row>
        <row r="39">
          <cell r="F39" t="str">
            <v>Differenza periodo</v>
          </cell>
        </row>
        <row r="40">
          <cell r="F40" t="str">
            <v>Saldo finale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98"/>
      <sheetName val="PERSONALE"/>
      <sheetName val="BUDGET_MESE"/>
      <sheetName val="Piano Finanziario"/>
      <sheetName val="Report_finanza"/>
      <sheetName val="SFUSO"/>
      <sheetName val="SATINATO"/>
      <sheetName val="LAVORAZIONI"/>
      <sheetName val="VETROCAMERA"/>
      <sheetName val="TRASFORMATO"/>
      <sheetName val="Budget98"/>
      <sheetName val="Vendite97"/>
      <sheetName val="Vendite98"/>
      <sheetName val="Situazione_banche"/>
      <sheetName val="flusso di cassa"/>
      <sheetName val="Programma_tesoreria"/>
      <sheetName val="Lookups"/>
      <sheetName val="Next Tel Demographic"/>
      <sheetName val="Next Tel Due Diligence"/>
      <sheetName val="clienti"/>
      <sheetName val="Ricavi comm mens"/>
      <sheetName val="Spese eserc mens"/>
      <sheetName val="BUDGET_'98"/>
      <sheetName val="Piano_Finanziario"/>
      <sheetName val="flusso_di_cassa"/>
      <sheetName val="Next_Tel_Demographic"/>
      <sheetName val="Next_Tel_Due_Diligence"/>
      <sheetName val="Ricavi_comm_mens"/>
      <sheetName val="Spese_eserc_mens"/>
    </sheetNames>
    <sheetDataSet>
      <sheetData sheetId="0" refreshError="1"/>
      <sheetData sheetId="1" refreshError="1"/>
      <sheetData sheetId="2" refreshError="1"/>
      <sheetData sheetId="3"/>
      <sheetData sheetId="4" refreshError="1">
        <row r="1">
          <cell r="A1" t="str">
            <v>CALLIPO VETRO S.r.l.</v>
          </cell>
        </row>
        <row r="2">
          <cell r="A2" t="str">
            <v>Report Area Tesoreria &amp; Finanza</v>
          </cell>
          <cell r="N2" t="str">
            <v>Report al:</v>
          </cell>
        </row>
        <row r="3">
          <cell r="A3" t="str">
            <v>Confronto mensile situazione flussi di cassa</v>
          </cell>
        </row>
        <row r="5">
          <cell r="B5" t="str">
            <v>GIUGNO</v>
          </cell>
          <cell r="K5" t="str">
            <v>PREVISIONE</v>
          </cell>
        </row>
        <row r="7">
          <cell r="B7" t="str">
            <v>Importi</v>
          </cell>
          <cell r="F7" t="str">
            <v>FLUSSO DI CASSA (ML)</v>
          </cell>
          <cell r="I7" t="str">
            <v>Importi</v>
          </cell>
          <cell r="K7" t="str">
            <v>luglio</v>
          </cell>
          <cell r="L7" t="str">
            <v>agosto</v>
          </cell>
          <cell r="M7" t="str">
            <v>settembre</v>
          </cell>
          <cell r="N7" t="str">
            <v>ottobre</v>
          </cell>
          <cell r="O7" t="str">
            <v>novembre</v>
          </cell>
          <cell r="P7" t="str">
            <v>dicembre</v>
          </cell>
          <cell r="Q7" t="str">
            <v>Totale</v>
          </cell>
        </row>
        <row r="8">
          <cell r="B8" t="str">
            <v>Scostamento</v>
          </cell>
          <cell r="D8" t="str">
            <v>Consuntivo</v>
          </cell>
          <cell r="I8" t="str">
            <v>Previsione</v>
          </cell>
        </row>
        <row r="10">
          <cell r="B10">
            <v>141</v>
          </cell>
          <cell r="D10">
            <v>-1256</v>
          </cell>
          <cell r="F10" t="str">
            <v>SITUAZIONE INIZIALE</v>
          </cell>
          <cell r="I10">
            <v>-1397</v>
          </cell>
          <cell r="K10">
            <v>-1973</v>
          </cell>
          <cell r="L10">
            <v>-2354.1968259324135</v>
          </cell>
          <cell r="M10">
            <v>-1297.218944203928</v>
          </cell>
          <cell r="N10">
            <v>-2170.0057844719454</v>
          </cell>
          <cell r="O10">
            <v>-1457.8172335928275</v>
          </cell>
          <cell r="P10">
            <v>-1406.7533131217874</v>
          </cell>
          <cell r="Q10">
            <v>-1973</v>
          </cell>
        </row>
        <row r="12">
          <cell r="F12" t="str">
            <v>A. ENTRATE CORRENTI</v>
          </cell>
        </row>
        <row r="14">
          <cell r="G14" t="str">
            <v>Incasso crediti</v>
          </cell>
          <cell r="I14">
            <v>532</v>
          </cell>
          <cell r="K14">
            <v>799.81804761026046</v>
          </cell>
          <cell r="L14">
            <v>925.80160481070584</v>
          </cell>
          <cell r="M14">
            <v>605.77253830387212</v>
          </cell>
          <cell r="N14">
            <v>1601.9661932037775</v>
          </cell>
          <cell r="O14">
            <v>1116.953118166977</v>
          </cell>
          <cell r="P14">
            <v>815.2002437164133</v>
          </cell>
          <cell r="Q14">
            <v>5865.5117458120058</v>
          </cell>
        </row>
        <row r="16">
          <cell r="G16" t="str">
            <v>Incasso contributi L. 448</v>
          </cell>
          <cell r="I16">
            <v>0</v>
          </cell>
          <cell r="K16">
            <v>0</v>
          </cell>
          <cell r="L16">
            <v>808</v>
          </cell>
          <cell r="M16">
            <v>0</v>
          </cell>
          <cell r="N16">
            <v>0</v>
          </cell>
          <cell r="O16">
            <v>0</v>
          </cell>
          <cell r="P16">
            <v>0</v>
          </cell>
          <cell r="Q16">
            <v>808</v>
          </cell>
        </row>
        <row r="18">
          <cell r="B18">
            <v>165</v>
          </cell>
          <cell r="D18">
            <v>697</v>
          </cell>
          <cell r="G18" t="str">
            <v>Totale</v>
          </cell>
          <cell r="I18">
            <v>532</v>
          </cell>
          <cell r="K18">
            <v>799.81804761026046</v>
          </cell>
          <cell r="L18">
            <v>1733.8016048107058</v>
          </cell>
          <cell r="M18">
            <v>605.77253830387212</v>
          </cell>
          <cell r="N18">
            <v>1601.9661932037775</v>
          </cell>
          <cell r="O18">
            <v>1116.953118166977</v>
          </cell>
          <cell r="P18">
            <v>815.2002437164133</v>
          </cell>
          <cell r="Q18">
            <v>6673.5117458120058</v>
          </cell>
        </row>
        <row r="20">
          <cell r="F20" t="str">
            <v>B. PAGAMENTI DEL PERIODO</v>
          </cell>
        </row>
        <row r="22">
          <cell r="G22" t="str">
            <v>Debiti verso fornitori</v>
          </cell>
          <cell r="I22">
            <v>1150.6442397500068</v>
          </cell>
          <cell r="K22">
            <v>1067.1321393756302</v>
          </cell>
          <cell r="L22">
            <v>518.7728985228556</v>
          </cell>
          <cell r="M22">
            <v>1314.8327481444071</v>
          </cell>
          <cell r="N22">
            <v>750.73631250638164</v>
          </cell>
          <cell r="O22">
            <v>953.16977946648001</v>
          </cell>
          <cell r="P22">
            <v>661.28009065012418</v>
          </cell>
          <cell r="Q22">
            <v>5265.9239686658784</v>
          </cell>
        </row>
        <row r="24">
          <cell r="G24" t="str">
            <v>Provvigioni e premi agenti</v>
          </cell>
          <cell r="I24">
            <v>0</v>
          </cell>
          <cell r="K24">
            <v>14.762231021266095</v>
          </cell>
          <cell r="L24">
            <v>15.81936747940729</v>
          </cell>
          <cell r="M24">
            <v>2.8042732846253671</v>
          </cell>
          <cell r="N24">
            <v>14.1339594508443</v>
          </cell>
          <cell r="O24">
            <v>12.997061086599819</v>
          </cell>
          <cell r="P24">
            <v>11.550146442828181</v>
          </cell>
          <cell r="Q24">
            <v>72.067038765571056</v>
          </cell>
        </row>
        <row r="26">
          <cell r="G26" t="str">
            <v>Retribuzione e contributi</v>
          </cell>
          <cell r="I26">
            <v>132.24471428571425</v>
          </cell>
          <cell r="K26">
            <v>66.122357142857126</v>
          </cell>
          <cell r="L26">
            <v>66.122357142857126</v>
          </cell>
          <cell r="M26">
            <v>66.122357142857126</v>
          </cell>
          <cell r="N26">
            <v>66.122357142857126</v>
          </cell>
          <cell r="O26">
            <v>66.122357142857126</v>
          </cell>
          <cell r="P26">
            <v>132.24471428571425</v>
          </cell>
          <cell r="Q26">
            <v>462.85649999999987</v>
          </cell>
        </row>
        <row r="28">
          <cell r="G28" t="str">
            <v>Debiti verso Erario per IVA</v>
          </cell>
          <cell r="I28">
            <v>0</v>
          </cell>
          <cell r="K28">
            <v>32.998146002920521</v>
          </cell>
          <cell r="L28">
            <v>32.909099937100223</v>
          </cell>
          <cell r="M28">
            <v>0</v>
          </cell>
          <cell r="N28">
            <v>23.985013224576694</v>
          </cell>
          <cell r="O28">
            <v>0</v>
          </cell>
          <cell r="P28">
            <v>0</v>
          </cell>
          <cell r="Q28">
            <v>89.892259164597434</v>
          </cell>
        </row>
        <row r="30">
          <cell r="G30" t="str">
            <v>Debiti tributari</v>
          </cell>
          <cell r="Q30">
            <v>0</v>
          </cell>
        </row>
        <row r="32">
          <cell r="G32" t="str">
            <v>Rimborso mutui passivi</v>
          </cell>
          <cell r="I32">
            <v>88</v>
          </cell>
          <cell r="K32">
            <v>0</v>
          </cell>
          <cell r="L32">
            <v>0</v>
          </cell>
          <cell r="M32">
            <v>0</v>
          </cell>
          <cell r="N32">
            <v>0</v>
          </cell>
          <cell r="O32">
            <v>0</v>
          </cell>
          <cell r="P32">
            <v>88</v>
          </cell>
          <cell r="Q32">
            <v>88</v>
          </cell>
        </row>
        <row r="34">
          <cell r="G34" t="str">
            <v>Investimenti</v>
          </cell>
          <cell r="I34">
            <v>0</v>
          </cell>
          <cell r="K34">
            <v>0</v>
          </cell>
          <cell r="L34">
            <v>43.199999999999996</v>
          </cell>
          <cell r="M34">
            <v>4.8</v>
          </cell>
          <cell r="N34">
            <v>34.799999999999997</v>
          </cell>
          <cell r="O34">
            <v>33.599999999999994</v>
          </cell>
          <cell r="P34">
            <v>210.6</v>
          </cell>
          <cell r="Q34">
            <v>327</v>
          </cell>
        </row>
        <row r="36">
          <cell r="G36" t="str">
            <v>Proventi (oneri) finanziari</v>
          </cell>
          <cell r="I36">
            <v>-90</v>
          </cell>
          <cell r="K36">
            <v>0</v>
          </cell>
          <cell r="L36">
            <v>0</v>
          </cell>
          <cell r="M36">
            <v>-90</v>
          </cell>
          <cell r="N36">
            <v>0</v>
          </cell>
          <cell r="O36">
            <v>0</v>
          </cell>
          <cell r="P36">
            <v>-90</v>
          </cell>
          <cell r="Q36">
            <v>-180</v>
          </cell>
        </row>
        <row r="38">
          <cell r="B38">
            <v>-46.888954035721099</v>
          </cell>
          <cell r="D38">
            <v>1414</v>
          </cell>
          <cell r="G38" t="str">
            <v>Totale</v>
          </cell>
          <cell r="I38">
            <v>1460.8889540357211</v>
          </cell>
          <cell r="K38">
            <v>1181.014873542674</v>
          </cell>
          <cell r="L38">
            <v>676.82372308222034</v>
          </cell>
          <cell r="M38">
            <v>1478.5593785718895</v>
          </cell>
          <cell r="N38">
            <v>889.77764232465972</v>
          </cell>
          <cell r="O38">
            <v>1065.8891976959369</v>
          </cell>
          <cell r="P38">
            <v>1193.6749513786667</v>
          </cell>
          <cell r="Q38">
            <v>6485.739766596047</v>
          </cell>
        </row>
        <row r="40">
          <cell r="B40">
            <v>211.8889540357211</v>
          </cell>
          <cell r="D40">
            <v>-717</v>
          </cell>
          <cell r="F40" t="str">
            <v>DIFFERENZA DI PERIODO</v>
          </cell>
          <cell r="I40">
            <v>-928.8889540357211</v>
          </cell>
          <cell r="K40">
            <v>-381.1968259324135</v>
          </cell>
          <cell r="L40">
            <v>1056.9778817284855</v>
          </cell>
          <cell r="M40">
            <v>-872.78684026801739</v>
          </cell>
          <cell r="N40">
            <v>712.18855087911777</v>
          </cell>
          <cell r="O40">
            <v>51.063920471040092</v>
          </cell>
          <cell r="P40">
            <v>-378.47470766225342</v>
          </cell>
          <cell r="Q40">
            <v>187.77197921595871</v>
          </cell>
        </row>
        <row r="42">
          <cell r="B42">
            <v>352.88895403572133</v>
          </cell>
          <cell r="D42">
            <v>-1973</v>
          </cell>
          <cell r="F42" t="str">
            <v>SITUAZIONE FINALE</v>
          </cell>
          <cell r="I42">
            <v>-2325.8889540357213</v>
          </cell>
          <cell r="K42">
            <v>-2354.1968259324135</v>
          </cell>
          <cell r="L42">
            <v>-1297.218944203928</v>
          </cell>
          <cell r="M42">
            <v>-2170.0057844719454</v>
          </cell>
          <cell r="N42">
            <v>-1457.8172335928275</v>
          </cell>
          <cell r="O42">
            <v>-1406.7533131217874</v>
          </cell>
          <cell r="P42">
            <v>-1785.2280207840408</v>
          </cell>
          <cell r="Q42">
            <v>-1785.2280207840413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VENMESE A-1  "/>
      <sheetName val="VENBDG. SIM."/>
      <sheetName val="VENMESE bdg 99"/>
      <sheetName val="ACQUISTIMESE A-1"/>
      <sheetName val="ACQBDG. SIM."/>
      <sheetName val="ACQMESE bdg 99"/>
      <sheetName val="L.E. 98_MARGINE L. "/>
      <sheetName val="BDG VENDITE"/>
      <sheetName val="BDG 99_MARGINE L."/>
      <sheetName val="DETTAGLIO BDG 98"/>
      <sheetName val="REPORT BDG 98"/>
      <sheetName val="REPORT L.E. 1997"/>
      <sheetName val="MENSILIZZ. C_E 1999 "/>
      <sheetName val="SP"/>
      <sheetName val="BUDGET FLUSSI DI CASSA"/>
      <sheetName val="MENSI.FLUSSI DI CASSA "/>
      <sheetName val="VENDITE"/>
      <sheetName val="ACQUISTI "/>
      <sheetName val="COSTO DEL VENDUTO"/>
      <sheetName val="margine statistico"/>
      <sheetName val="margine coge"/>
      <sheetName val="DATI CONTABILI+RICONCILIAZ."/>
      <sheetName val="indice"/>
      <sheetName val="BroglDelta"/>
      <sheetName val="BroglDepoFidu"/>
      <sheetName val="BroglSGT"/>
      <sheetName val="CONTSRSOL"/>
      <sheetName val="CREDCPSOL"/>
      <sheetName val="CREDRFSOL"/>
      <sheetName val="SANTHRSOL"/>
      <sheetName val="SURMRSOL"/>
      <sheetName val="daily sales"/>
      <sheetName val="PRESIDC.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1">
          <cell r="C11">
            <v>4430</v>
          </cell>
        </row>
        <row r="12">
          <cell r="C12">
            <v>0</v>
          </cell>
        </row>
        <row r="14">
          <cell r="C14">
            <v>441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one_98"/>
      <sheetName val="Budget"/>
      <sheetName val="Consuntivo_rettifche"/>
      <sheetName val="Budget_mese"/>
      <sheetName val="Foglio1"/>
      <sheetName val="Piano_finanziariO"/>
      <sheetName val="Piano_finanziariO (2)"/>
      <sheetName val="Debiti_terzi"/>
      <sheetName val="Debiti_gruppo"/>
      <sheetName val="Report_finanza"/>
      <sheetName val="Situazione_banche"/>
      <sheetName val="flusso di cassa"/>
      <sheetName val="Programma_tesoreria"/>
      <sheetName val="Lookups"/>
      <sheetName val="Next Tel Demographic"/>
      <sheetName val="Next Tel Due Diligence"/>
      <sheetName val="clienti"/>
      <sheetName val="Piano_finanziariO_(2)"/>
      <sheetName val="flusso_di_cassa"/>
      <sheetName val="Next_Tel_Demographic"/>
      <sheetName val="Next_Tel_Due_Diligence"/>
    </sheetNames>
    <sheetDataSet>
      <sheetData sheetId="0"/>
      <sheetData sheetId="1"/>
      <sheetData sheetId="2"/>
      <sheetData sheetId="3"/>
      <sheetData sheetId="4"/>
      <sheetData sheetId="5" refreshError="1">
        <row r="58">
          <cell r="A58" t="str">
            <v>SKYDATA S.p.A.</v>
          </cell>
        </row>
        <row r="59">
          <cell r="A59" t="str">
            <v>Previsione flussi di cassa</v>
          </cell>
        </row>
        <row r="60">
          <cell r="A60" t="str">
            <v>Prospetto liquidazione IVA</v>
          </cell>
        </row>
        <row r="62">
          <cell r="B62" t="str">
            <v>DESCRIZIONE</v>
          </cell>
          <cell r="E62" t="str">
            <v>Situazione al    30 aprile 1998</v>
          </cell>
          <cell r="F62" t="str">
            <v>Maggio</v>
          </cell>
          <cell r="G62" t="str">
            <v xml:space="preserve">Giugno </v>
          </cell>
          <cell r="I62" t="str">
            <v xml:space="preserve">Ottobre </v>
          </cell>
          <cell r="J62" t="str">
            <v>Novembre</v>
          </cell>
          <cell r="K62" t="str">
            <v>Dicembre</v>
          </cell>
          <cell r="L62" t="str">
            <v>Totale</v>
          </cell>
        </row>
        <row r="63">
          <cell r="F63" t="str">
            <v>Importi</v>
          </cell>
          <cell r="G63" t="str">
            <v>Importi</v>
          </cell>
          <cell r="I63" t="str">
            <v>Importi</v>
          </cell>
          <cell r="J63" t="str">
            <v>Importi</v>
          </cell>
          <cell r="K63" t="str">
            <v>Importi</v>
          </cell>
          <cell r="L63" t="str">
            <v>Importi</v>
          </cell>
        </row>
        <row r="66">
          <cell r="C66" t="str">
            <v>IVA sulle vendite</v>
          </cell>
          <cell r="F66" t="e">
            <v>#REF!</v>
          </cell>
          <cell r="I66">
            <v>42.336225108225108</v>
          </cell>
          <cell r="J66">
            <v>61.036692640692642</v>
          </cell>
          <cell r="K66">
            <v>116.61908225108223</v>
          </cell>
          <cell r="L66">
            <v>219.99199999999999</v>
          </cell>
        </row>
        <row r="67">
          <cell r="C67" t="str">
            <v>IVA sugli acquisti</v>
          </cell>
        </row>
        <row r="68">
          <cell r="D68" t="str">
            <v>- beni e servizi</v>
          </cell>
          <cell r="F68" t="e">
            <v>#REF!</v>
          </cell>
          <cell r="I68">
            <v>19.603999826614121</v>
          </cell>
          <cell r="J68">
            <v>24.955710569716263</v>
          </cell>
          <cell r="K68">
            <v>53.000505506027707</v>
          </cell>
          <cell r="L68">
            <v>97.560215902358095</v>
          </cell>
        </row>
        <row r="69">
          <cell r="D69" t="str">
            <v>- investimenti</v>
          </cell>
          <cell r="F69">
            <v>0</v>
          </cell>
          <cell r="I69">
            <v>12.4</v>
          </cell>
          <cell r="J69">
            <v>12</v>
          </cell>
          <cell r="K69">
            <v>13.600000000000001</v>
          </cell>
          <cell r="L69">
            <v>38</v>
          </cell>
        </row>
        <row r="71">
          <cell r="C71" t="str">
            <v>Iva del periodo</v>
          </cell>
          <cell r="F71" t="e">
            <v>#REF!</v>
          </cell>
          <cell r="G71">
            <v>289</v>
          </cell>
          <cell r="H71">
            <v>289</v>
          </cell>
          <cell r="I71">
            <v>10.332225281610986</v>
          </cell>
          <cell r="J71">
            <v>24.080982070976376</v>
          </cell>
          <cell r="K71">
            <v>50.018576745054524</v>
          </cell>
          <cell r="L71">
            <v>84.431784097641895</v>
          </cell>
        </row>
        <row r="73">
          <cell r="C73" t="str">
            <v>Iva a (credito) debito</v>
          </cell>
          <cell r="E73">
            <v>-310</v>
          </cell>
          <cell r="F73">
            <v>-310</v>
          </cell>
          <cell r="I73">
            <v>289</v>
          </cell>
          <cell r="J73">
            <v>299.33222528161099</v>
          </cell>
          <cell r="K73">
            <v>323.41320735258739</v>
          </cell>
          <cell r="L73">
            <v>373.43178409764192</v>
          </cell>
        </row>
        <row r="75">
          <cell r="C75" t="str">
            <v>Riporto a nuovo</v>
          </cell>
          <cell r="E75">
            <v>-310</v>
          </cell>
          <cell r="F75" t="e">
            <v>#REF!</v>
          </cell>
          <cell r="G75">
            <v>289</v>
          </cell>
          <cell r="H75">
            <v>289</v>
          </cell>
          <cell r="I75">
            <v>299.33222528161099</v>
          </cell>
          <cell r="J75">
            <v>323.41320735258739</v>
          </cell>
          <cell r="K75">
            <v>373.43178409764192</v>
          </cell>
          <cell r="L75">
            <v>457.86356819528385</v>
          </cell>
        </row>
        <row r="192">
          <cell r="A192" t="str">
            <v>SKYDATA S.p.A.</v>
          </cell>
        </row>
        <row r="193">
          <cell r="A193" t="str">
            <v>Previsione flussi di cassa</v>
          </cell>
        </row>
        <row r="194">
          <cell r="A194" t="str">
            <v>Previsione pagamento retribuzioni e collaborazioni</v>
          </cell>
        </row>
        <row r="196">
          <cell r="B196" t="str">
            <v>DESCRIZIONE</v>
          </cell>
          <cell r="E196" t="str">
            <v>Situazione al    30 aprile 1998</v>
          </cell>
          <cell r="F196" t="str">
            <v>Maggio</v>
          </cell>
          <cell r="G196" t="str">
            <v xml:space="preserve">Giugno </v>
          </cell>
          <cell r="I196" t="str">
            <v xml:space="preserve">Ottobre </v>
          </cell>
          <cell r="J196" t="str">
            <v>Novembre</v>
          </cell>
          <cell r="K196" t="str">
            <v>Dicembre</v>
          </cell>
          <cell r="L196" t="str">
            <v>Totale</v>
          </cell>
        </row>
        <row r="197">
          <cell r="F197" t="str">
            <v>Importi</v>
          </cell>
          <cell r="G197" t="str">
            <v>Importi</v>
          </cell>
          <cell r="I197" t="str">
            <v>Importi</v>
          </cell>
          <cell r="J197" t="str">
            <v>Importi</v>
          </cell>
          <cell r="K197" t="str">
            <v>Importi</v>
          </cell>
          <cell r="L197" t="str">
            <v>Importi</v>
          </cell>
        </row>
        <row r="199">
          <cell r="B199" t="str">
            <v xml:space="preserve">   Costo del personale</v>
          </cell>
        </row>
        <row r="200">
          <cell r="C200" t="str">
            <v>Personale tecnico-commerciale</v>
          </cell>
          <cell r="E200">
            <v>202.3</v>
          </cell>
          <cell r="F200" t="e">
            <v>#REF!</v>
          </cell>
          <cell r="G200">
            <v>202.3</v>
          </cell>
          <cell r="I200">
            <v>15.692307692307692</v>
          </cell>
          <cell r="J200">
            <v>15.692307692307692</v>
          </cell>
          <cell r="K200">
            <v>15.692307692307692</v>
          </cell>
          <cell r="L200">
            <v>249.37692307692305</v>
          </cell>
        </row>
        <row r="201">
          <cell r="C201" t="str">
            <v>Personale tecnico per sviluppo sistemi</v>
          </cell>
          <cell r="E201">
            <v>222.5</v>
          </cell>
          <cell r="F201" t="e">
            <v>#REF!</v>
          </cell>
          <cell r="G201">
            <v>222.5</v>
          </cell>
          <cell r="I201">
            <v>26.583333333333332</v>
          </cell>
          <cell r="J201">
            <v>26.583333333333332</v>
          </cell>
          <cell r="K201">
            <v>26.583333333333332</v>
          </cell>
          <cell r="L201">
            <v>302.25</v>
          </cell>
        </row>
        <row r="202">
          <cell r="C202" t="str">
            <v>Direzione e segreteria</v>
          </cell>
          <cell r="E202">
            <v>236.6</v>
          </cell>
          <cell r="F202" t="e">
            <v>#REF!</v>
          </cell>
          <cell r="G202">
            <v>236.6</v>
          </cell>
          <cell r="I202">
            <v>26.833333333333332</v>
          </cell>
          <cell r="J202">
            <v>26.833333333333332</v>
          </cell>
          <cell r="K202">
            <v>26.833333333333332</v>
          </cell>
          <cell r="L202">
            <v>317.09999999999997</v>
          </cell>
        </row>
        <row r="203">
          <cell r="C203" t="str">
            <v>Personale amministrativo</v>
          </cell>
          <cell r="E203">
            <v>0</v>
          </cell>
          <cell r="F203" t="e">
            <v>#REF!</v>
          </cell>
          <cell r="G203">
            <v>0</v>
          </cell>
          <cell r="I203">
            <v>0</v>
          </cell>
          <cell r="J203">
            <v>0</v>
          </cell>
          <cell r="K203">
            <v>0</v>
          </cell>
          <cell r="L203">
            <v>0</v>
          </cell>
        </row>
        <row r="204">
          <cell r="D204" t="str">
            <v>totale</v>
          </cell>
          <cell r="E204">
            <v>459.1</v>
          </cell>
          <cell r="F204" t="e">
            <v>#REF!</v>
          </cell>
          <cell r="G204">
            <v>459.1</v>
          </cell>
          <cell r="I204">
            <v>53.416666666666664</v>
          </cell>
          <cell r="J204">
            <v>53.416666666666664</v>
          </cell>
          <cell r="K204">
            <v>53.416666666666664</v>
          </cell>
          <cell r="L204">
            <v>619.34999999999991</v>
          </cell>
        </row>
        <row r="205">
          <cell r="D205" t="str">
            <v>Trattamento di fine rapporto</v>
          </cell>
          <cell r="F205">
            <v>2.5</v>
          </cell>
          <cell r="G205">
            <v>2.5</v>
          </cell>
          <cell r="I205">
            <v>3</v>
          </cell>
          <cell r="J205">
            <v>3</v>
          </cell>
          <cell r="K205">
            <v>3</v>
          </cell>
          <cell r="L205">
            <v>11.5</v>
          </cell>
        </row>
        <row r="206">
          <cell r="D206" t="str">
            <v>totale</v>
          </cell>
          <cell r="E206">
            <v>459.1</v>
          </cell>
          <cell r="F206" t="e">
            <v>#REF!</v>
          </cell>
          <cell r="G206">
            <v>456.6</v>
          </cell>
          <cell r="I206">
            <v>50.416666666666664</v>
          </cell>
          <cell r="J206">
            <v>50.416666666666664</v>
          </cell>
          <cell r="K206">
            <v>50.416666666666664</v>
          </cell>
          <cell r="L206">
            <v>607.85</v>
          </cell>
        </row>
        <row r="208">
          <cell r="B208" t="str">
            <v xml:space="preserve">   Pagamento retribuzioni e contributi previdenziali</v>
          </cell>
          <cell r="F208" t="e">
            <v>#REF!</v>
          </cell>
          <cell r="G208">
            <v>471.47692307692313</v>
          </cell>
          <cell r="I208">
            <v>46.53846153846154</v>
          </cell>
          <cell r="J208">
            <v>46.53846153846154</v>
          </cell>
          <cell r="K208">
            <v>93.07692307692308</v>
          </cell>
          <cell r="L208">
            <v>657.63076923076926</v>
          </cell>
        </row>
        <row r="210">
          <cell r="B210" t="str">
            <v xml:space="preserve">   Collaborazioni</v>
          </cell>
        </row>
        <row r="211">
          <cell r="C211" t="str">
            <v>Consulenze e collaborazioni tecnico-commerciali</v>
          </cell>
          <cell r="F211" t="e">
            <v>#REF!</v>
          </cell>
          <cell r="G211">
            <v>67.400000000000006</v>
          </cell>
          <cell r="I211">
            <v>7.1538461538461542</v>
          </cell>
          <cell r="J211">
            <v>7.1538461538461542</v>
          </cell>
          <cell r="K211">
            <v>7.1538461538461542</v>
          </cell>
          <cell r="L211">
            <v>88.861538461538487</v>
          </cell>
        </row>
        <row r="212">
          <cell r="C212" t="str">
            <v>Consulenze tecniche per sviluppo sistemi</v>
          </cell>
          <cell r="F212" t="e">
            <v>#REF!</v>
          </cell>
          <cell r="G212">
            <v>51</v>
          </cell>
          <cell r="I212">
            <v>8.5</v>
          </cell>
          <cell r="J212">
            <v>8.5</v>
          </cell>
          <cell r="K212">
            <v>8.5</v>
          </cell>
          <cell r="L212">
            <v>76.5</v>
          </cell>
        </row>
        <row r="214">
          <cell r="D214" t="str">
            <v>totale</v>
          </cell>
          <cell r="F214" t="e">
            <v>#REF!</v>
          </cell>
          <cell r="G214">
            <v>118.4</v>
          </cell>
          <cell r="I214">
            <v>15.653846153846153</v>
          </cell>
          <cell r="J214">
            <v>15.653846153846153</v>
          </cell>
          <cell r="K214">
            <v>15.653846153846153</v>
          </cell>
          <cell r="L214">
            <v>165.36153846153849</v>
          </cell>
        </row>
        <row r="217">
          <cell r="C217" t="str">
            <v>Note:</v>
          </cell>
        </row>
        <row r="219">
          <cell r="C219" t="str">
            <v>-</v>
          </cell>
          <cell r="D219" t="str">
            <v xml:space="preserve">Ai fini della previsione del pagamento delle retribuzioni e dei compensi ai collaboratori, è stata considerato il costo previsto a budget, al netto dell'accantonamento del trattamento di fine rapporto, e l'effettivo esborso della 13.ma mensilità nel mese </v>
          </cell>
        </row>
        <row r="224">
          <cell r="D224" t="str">
            <v>Le retribuzioni ed i compensi sono considerati comprensivi delle ritenute fiscali e dei contributi previdenziali a carico della Società, sebbene vengano versati il mese successivo. Comunque lo sfasamento temporale non dovrebbe determinare scostamenti sign</v>
          </cell>
        </row>
        <row r="228">
          <cell r="C228" t="str">
            <v>-</v>
          </cell>
        </row>
      </sheetData>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etup"/>
      <sheetName val="USD Balance Sheet"/>
      <sheetName val="Value Drivers"/>
      <sheetName val="Country"/>
      <sheetName val="KPI"/>
      <sheetName val="Graphs"/>
      <sheetName val="USD EVA"/>
      <sheetName val="USD Income Statement"/>
      <sheetName val="LC Income Statement"/>
      <sheetName val="LC Income Statement per HL"/>
      <sheetName val="LC Balance Sheet"/>
      <sheetName val="MCF"/>
      <sheetName val="EVA"/>
      <sheetName val="Revenue"/>
      <sheetName val="Income"/>
      <sheetName val="Taxation"/>
      <sheetName val="Deferred tax"/>
      <sheetName val="Dividends"/>
      <sheetName val="Short Term Cash &amp; Interest"/>
      <sheetName val="Fixed Assets"/>
      <sheetName val="Capex"/>
      <sheetName val="FA LB"/>
      <sheetName val="FA PVE"/>
      <sheetName val="FA Containers"/>
      <sheetName val="FA  Leased assets"/>
      <sheetName val="FA Tax"/>
      <sheetName val="Current assets"/>
      <sheetName val="Current liabilities"/>
      <sheetName val="Working capital"/>
      <sheetName val="Long Term Borrowings"/>
      <sheetName val="Minorities"/>
      <sheetName val="Capital employed"/>
      <sheetName val="Employment of capital"/>
      <sheetName val="USD WACC"/>
      <sheetName val="Fixed Costs"/>
      <sheetName val="Fixed costs NFC"/>
      <sheetName val="CFC - Marketing"/>
      <sheetName val="CFC - Production"/>
      <sheetName val="CFC - Distribution"/>
      <sheetName val="CFC - Sales"/>
      <sheetName val="CFC - Finance &amp; Admin"/>
      <sheetName val="Maintenance Costs"/>
      <sheetName val="Standard cost per unit"/>
      <sheetName val="Standard Costs of Sales"/>
      <sheetName val="Primary Distribution Rates"/>
      <sheetName val="Primary Distribution Costs"/>
      <sheetName val="Secondary Distribution Rates"/>
      <sheetName val="Secondary Distribution Costs"/>
      <sheetName val="Secondary Dist.- Fuel rates"/>
      <sheetName val="Secondary Dist.- Fuel costs"/>
      <sheetName val="Royalty &amp; License Fees"/>
      <sheetName val="Royalties"/>
      <sheetName val="Variable costs"/>
      <sheetName val="Variable Costs Other"/>
      <sheetName val="Production Volume"/>
      <sheetName val="Domestic Sales Volume"/>
      <sheetName val="Export Sales Volume"/>
      <sheetName val="Inter - Company Sales Volume"/>
      <sheetName val="Import Sales Volume"/>
      <sheetName val="Total Sales Volume"/>
      <sheetName val="Sales Volume by Channel"/>
      <sheetName val="Average Unit Price"/>
      <sheetName val="Gross Revenue"/>
      <sheetName val="GR by Channel"/>
      <sheetName val="Excise by Channel"/>
      <sheetName val="Discount Rates by Channel"/>
      <sheetName val="Discounts by Channel"/>
      <sheetName val="NPR by Channel "/>
      <sheetName val="NPR by SKU"/>
      <sheetName val="Gross Margin by SKU"/>
      <sheetName val="Brands"/>
      <sheetName val="Packs"/>
      <sheetName val="Channels"/>
      <sheetName val="SKUs"/>
      <sheetName val="Input schedule"/>
    </sheetNames>
    <sheetDataSet>
      <sheetData sheetId="0" refreshError="1"/>
      <sheetData sheetId="1" refreshError="1">
        <row r="10">
          <cell r="J10" t="str">
            <v>SKK 000's</v>
          </cell>
        </row>
        <row r="11">
          <cell r="J11" t="str">
            <v>SKK</v>
          </cell>
        </row>
        <row r="13">
          <cell r="J13" t="str">
            <v>V2000</v>
          </cell>
        </row>
      </sheetData>
      <sheetData sheetId="2" refreshError="1"/>
      <sheetData sheetId="3" refreshError="1"/>
      <sheetData sheetId="4" refreshError="1">
        <row r="12">
          <cell r="C12" t="str">
            <v>Local CPI Inflation (%)</v>
          </cell>
          <cell r="F12">
            <v>6.7000000000000004E-2</v>
          </cell>
          <cell r="G12">
            <v>0.1</v>
          </cell>
          <cell r="H12">
            <v>7.4999999999999997E-2</v>
          </cell>
          <cell r="I12">
            <v>0.06</v>
          </cell>
          <cell r="J12">
            <v>5.5E-2</v>
          </cell>
          <cell r="K12">
            <v>5.5E-2</v>
          </cell>
          <cell r="L12">
            <v>0.05</v>
          </cell>
        </row>
        <row r="13">
          <cell r="C13" t="str">
            <v>US Inflation (%)</v>
          </cell>
          <cell r="F13">
            <v>2.1999999999999999E-2</v>
          </cell>
          <cell r="G13">
            <v>2.7E-2</v>
          </cell>
          <cell r="H13">
            <v>2.5999999999999999E-2</v>
          </cell>
          <cell r="I13">
            <v>2.5999999999999999E-2</v>
          </cell>
          <cell r="J13">
            <v>2.5999999999999999E-2</v>
          </cell>
          <cell r="K13">
            <v>2.5999999999999999E-2</v>
          </cell>
          <cell r="L13">
            <v>2.5999999999999999E-2</v>
          </cell>
        </row>
        <row r="14">
          <cell r="C14" t="str">
            <v>Euro zone inflation (%)</v>
          </cell>
          <cell r="F14">
            <v>0.03</v>
          </cell>
          <cell r="G14">
            <v>0.03</v>
          </cell>
          <cell r="H14">
            <v>3.5000000000000003E-2</v>
          </cell>
          <cell r="I14">
            <v>3.5000000000000003E-2</v>
          </cell>
          <cell r="J14">
            <v>3.5000000000000003E-2</v>
          </cell>
          <cell r="K14">
            <v>3.5000000000000003E-2</v>
          </cell>
          <cell r="L14">
            <v>3.5000000000000003E-2</v>
          </cell>
        </row>
        <row r="15">
          <cell r="C15" t="str">
            <v>PCE Growth (%)</v>
          </cell>
          <cell r="F15">
            <v>7.1999999999999995E-2</v>
          </cell>
          <cell r="G15">
            <v>0.112</v>
          </cell>
          <cell r="H15">
            <v>0.115</v>
          </cell>
          <cell r="I15">
            <v>8.6999999999999994E-2</v>
          </cell>
          <cell r="J15">
            <v>7.2999999999999995E-2</v>
          </cell>
          <cell r="K15">
            <v>0.03</v>
          </cell>
          <cell r="L15">
            <v>0.03</v>
          </cell>
        </row>
        <row r="17">
          <cell r="C17" t="str">
            <v>Interest rates</v>
          </cell>
        </row>
        <row r="18">
          <cell r="C18" t="str">
            <v>Risk free rate (USD)</v>
          </cell>
          <cell r="F18">
            <v>7.85E-2</v>
          </cell>
          <cell r="G18">
            <v>7.85E-2</v>
          </cell>
          <cell r="H18">
            <v>7.85E-2</v>
          </cell>
          <cell r="I18">
            <v>7.85E-2</v>
          </cell>
          <cell r="J18">
            <v>7.85E-2</v>
          </cell>
          <cell r="K18">
            <v>7.85E-2</v>
          </cell>
          <cell r="L18">
            <v>7.85E-2</v>
          </cell>
        </row>
        <row r="19">
          <cell r="C19" t="str">
            <v>Cost of borrowing (USD)</v>
          </cell>
          <cell r="F19">
            <v>9.9470000000000003E-2</v>
          </cell>
          <cell r="G19">
            <v>9.9470000000000003E-2</v>
          </cell>
          <cell r="H19">
            <v>9.9470000000000003E-2</v>
          </cell>
          <cell r="I19">
            <v>9.9470000000000003E-2</v>
          </cell>
          <cell r="J19">
            <v>9.9470000000000003E-2</v>
          </cell>
          <cell r="K19">
            <v>9.9470000000000003E-2</v>
          </cell>
          <cell r="L19">
            <v>9.9470000000000003E-2</v>
          </cell>
        </row>
        <row r="20">
          <cell r="C20" t="str">
            <v>Local interest rate - prime</v>
          </cell>
          <cell r="F20">
            <v>0</v>
          </cell>
          <cell r="G20">
            <v>0.1</v>
          </cell>
          <cell r="H20">
            <v>9.5000000000000001E-2</v>
          </cell>
          <cell r="I20">
            <v>8.5000000000000006E-2</v>
          </cell>
          <cell r="J20">
            <v>7.4999999999999997E-2</v>
          </cell>
          <cell r="K20">
            <v>7.0000000000000007E-2</v>
          </cell>
          <cell r="L20">
            <v>6.5000000000000002E-2</v>
          </cell>
        </row>
        <row r="21">
          <cell r="C21" t="str">
            <v>Local interest rate - deposit rate</v>
          </cell>
          <cell r="F21">
            <v>0</v>
          </cell>
          <cell r="G21">
            <v>7.4999999999999997E-2</v>
          </cell>
          <cell r="H21">
            <v>7.0000000000000007E-2</v>
          </cell>
          <cell r="I21">
            <v>0.06</v>
          </cell>
          <cell r="J21">
            <v>0.05</v>
          </cell>
          <cell r="K21">
            <v>4.4999999999999998E-2</v>
          </cell>
          <cell r="L21">
            <v>0.04</v>
          </cell>
        </row>
        <row r="24">
          <cell r="C24" t="str">
            <v>Exchange rates</v>
          </cell>
        </row>
        <row r="25">
          <cell r="C25" t="str">
            <v>Local currency to  USD(close)</v>
          </cell>
          <cell r="F25">
            <v>43.573999999999998</v>
          </cell>
          <cell r="G25">
            <v>45.8</v>
          </cell>
          <cell r="H25">
            <v>44.3</v>
          </cell>
          <cell r="I25">
            <v>44.8</v>
          </cell>
          <cell r="J25">
            <v>44.5</v>
          </cell>
          <cell r="K25">
            <v>44.2</v>
          </cell>
          <cell r="L25">
            <v>43.2</v>
          </cell>
        </row>
        <row r="26">
          <cell r="C26" t="str">
            <v>Local currency to USD (ave)</v>
          </cell>
          <cell r="F26">
            <v>42.569000000000003</v>
          </cell>
          <cell r="G26">
            <v>45.8</v>
          </cell>
          <cell r="H26">
            <v>44.1</v>
          </cell>
          <cell r="I26">
            <v>45</v>
          </cell>
          <cell r="J26">
            <v>45.2</v>
          </cell>
          <cell r="K26">
            <v>44</v>
          </cell>
          <cell r="L26">
            <v>43</v>
          </cell>
        </row>
        <row r="27">
          <cell r="C27" t="str">
            <v>Local currency to Euro</v>
          </cell>
          <cell r="F27">
            <v>41.567999999999998</v>
          </cell>
          <cell r="G27">
            <v>41.95</v>
          </cell>
          <cell r="H27">
            <v>42.5</v>
          </cell>
          <cell r="I27">
            <v>44</v>
          </cell>
          <cell r="J27">
            <v>46</v>
          </cell>
          <cell r="K27">
            <v>45</v>
          </cell>
          <cell r="L27">
            <v>44.5</v>
          </cell>
        </row>
        <row r="29">
          <cell r="C29" t="str">
            <v>Tax rates</v>
          </cell>
        </row>
        <row r="30">
          <cell r="C30" t="str">
            <v>Company tax rate</v>
          </cell>
          <cell r="F30">
            <v>0.28999999999999998</v>
          </cell>
          <cell r="G30">
            <v>0.28999999999999998</v>
          </cell>
          <cell r="H30">
            <v>0.28999999999999998</v>
          </cell>
          <cell r="I30">
            <v>0.28999999999999998</v>
          </cell>
          <cell r="J30">
            <v>0.28999999999999998</v>
          </cell>
          <cell r="K30">
            <v>0.28999999999999998</v>
          </cell>
          <cell r="L30">
            <v>0.28999999999999998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8">
          <cell r="C28" t="str">
            <v>Net interest paid</v>
          </cell>
          <cell r="F28">
            <v>497.00486269350938</v>
          </cell>
          <cell r="G28">
            <v>864.01746724890836</v>
          </cell>
          <cell r="H28">
            <v>853.27766899570486</v>
          </cell>
          <cell r="I28">
            <v>806.37053776661696</v>
          </cell>
          <cell r="J28">
            <v>613.4368265414513</v>
          </cell>
          <cell r="K28">
            <v>425.54088745346138</v>
          </cell>
          <cell r="L28">
            <v>228.84467475202413</v>
          </cell>
        </row>
        <row r="29">
          <cell r="C29" t="str">
            <v>Tax shield</v>
          </cell>
          <cell r="F29">
            <v>144.1314101811177</v>
          </cell>
          <cell r="G29">
            <v>250.56506550218342</v>
          </cell>
          <cell r="H29">
            <v>247.4505240087544</v>
          </cell>
          <cell r="I29">
            <v>233.84745595231891</v>
          </cell>
          <cell r="J29">
            <v>177.89667969702086</v>
          </cell>
          <cell r="K29">
            <v>123.4068573615038</v>
          </cell>
          <cell r="L29">
            <v>66.364955678087</v>
          </cell>
        </row>
        <row r="30">
          <cell r="C30" t="str">
            <v>Economic taxation</v>
          </cell>
          <cell r="F30">
            <v>470.63661349808541</v>
          </cell>
          <cell r="G30">
            <v>930.43290226442582</v>
          </cell>
          <cell r="H30">
            <v>738.95843714546288</v>
          </cell>
          <cell r="I30">
            <v>1136.3036999082633</v>
          </cell>
          <cell r="J30">
            <v>1429.8732437381523</v>
          </cell>
          <cell r="K30">
            <v>1791.1873873024631</v>
          </cell>
          <cell r="L30">
            <v>1982.200592771454</v>
          </cell>
        </row>
        <row r="31">
          <cell r="C31" t="str">
            <v>NOPAT</v>
          </cell>
          <cell r="F31">
            <v>-1703.183527008566</v>
          </cell>
          <cell r="G31">
            <v>-453.16540863966713</v>
          </cell>
          <cell r="H31">
            <v>55.2821564242048</v>
          </cell>
          <cell r="I31">
            <v>429.40925859231766</v>
          </cell>
          <cell r="J31">
            <v>1431.4914902525602</v>
          </cell>
          <cell r="K31">
            <v>2247.1453378273927</v>
          </cell>
          <cell r="L31">
            <v>2421.0397393810304</v>
          </cell>
        </row>
        <row r="32">
          <cell r="C32" t="str">
            <v>Opening EVA Capital</v>
          </cell>
          <cell r="F32">
            <v>0</v>
          </cell>
          <cell r="G32">
            <v>20318.997567356688</v>
          </cell>
          <cell r="H32">
            <v>19532.891190938866</v>
          </cell>
          <cell r="I32">
            <v>20002.914210964289</v>
          </cell>
          <cell r="J32">
            <v>18510.469311483099</v>
          </cell>
          <cell r="K32">
            <v>18144.982713497458</v>
          </cell>
          <cell r="L32">
            <v>17932.753018379492</v>
          </cell>
        </row>
        <row r="33">
          <cell r="C33" t="str">
            <v>Capital charge</v>
          </cell>
          <cell r="F33">
            <v>0</v>
          </cell>
          <cell r="G33">
            <v>2544.608701312618</v>
          </cell>
          <cell r="H33">
            <v>2446.162253895166</v>
          </cell>
          <cell r="I33">
            <v>2505.024639335646</v>
          </cell>
          <cell r="J33">
            <v>2318.1213108195475</v>
          </cell>
          <cell r="K33">
            <v>2272.3503334686998</v>
          </cell>
          <cell r="L33">
            <v>2245.7721754132208</v>
          </cell>
        </row>
        <row r="34">
          <cell r="C34" t="str">
            <v>EVA</v>
          </cell>
          <cell r="F34">
            <v>-1703.183527008566</v>
          </cell>
          <cell r="G34">
            <v>-2997.774109952285</v>
          </cell>
          <cell r="H34">
            <v>-2390.8800974709611</v>
          </cell>
          <cell r="I34">
            <v>-2075.6153807433284</v>
          </cell>
          <cell r="J34">
            <v>-886.62982056698729</v>
          </cell>
          <cell r="K34">
            <v>-25.20499564130705</v>
          </cell>
          <cell r="L34">
            <v>175.26756396780956</v>
          </cell>
        </row>
      </sheetData>
      <sheetData sheetId="14" refreshError="1">
        <row r="24">
          <cell r="C24" t="str">
            <v>Sales volume (HL 000's)</v>
          </cell>
          <cell r="F24">
            <v>740.64999999999975</v>
          </cell>
          <cell r="G24">
            <v>970.44363293977506</v>
          </cell>
          <cell r="H24">
            <v>981.20759999999996</v>
          </cell>
          <cell r="I24">
            <v>1016.7051999999999</v>
          </cell>
          <cell r="J24">
            <v>1063.0000000000002</v>
          </cell>
          <cell r="K24">
            <v>1063.0000000000002</v>
          </cell>
          <cell r="L24">
            <v>1063.0000000000002</v>
          </cell>
        </row>
        <row r="25">
          <cell r="C25" t="str">
            <v>Net producers revenue</v>
          </cell>
          <cell r="F25">
            <v>770402.34058473597</v>
          </cell>
          <cell r="G25">
            <v>1135832.559176719</v>
          </cell>
          <cell r="H25">
            <v>1245530.693716269</v>
          </cell>
          <cell r="I25">
            <v>1381215.7100341748</v>
          </cell>
          <cell r="J25">
            <v>1537576.8533253507</v>
          </cell>
          <cell r="K25">
            <v>1622143.5802582446</v>
          </cell>
          <cell r="L25">
            <v>1703250.759271157</v>
          </cell>
        </row>
      </sheetData>
      <sheetData sheetId="15" refreshError="1">
        <row r="30">
          <cell r="C30" t="str">
            <v>Other income / (expenditure)</v>
          </cell>
          <cell r="F30">
            <v>20335</v>
          </cell>
          <cell r="G30">
            <v>19673</v>
          </cell>
          <cell r="H30">
            <v>12515</v>
          </cell>
          <cell r="I30">
            <v>13075</v>
          </cell>
          <cell r="J30">
            <v>13761</v>
          </cell>
          <cell r="K30">
            <v>13666</v>
          </cell>
          <cell r="L30">
            <v>13699</v>
          </cell>
        </row>
        <row r="31">
          <cell r="C31" t="str">
            <v>Gross margin</v>
          </cell>
          <cell r="F31">
            <v>415731.63507237239</v>
          </cell>
          <cell r="G31">
            <v>632560.44959301397</v>
          </cell>
          <cell r="H31">
            <v>734769.51801440609</v>
          </cell>
          <cell r="I31">
            <v>821516.18093790335</v>
          </cell>
          <cell r="J31">
            <v>919661.09893907735</v>
          </cell>
          <cell r="K31">
            <v>979199.57546140335</v>
          </cell>
          <cell r="L31">
            <v>1029763.0182028298</v>
          </cell>
        </row>
        <row r="32">
          <cell r="C32" t="str">
            <v>Operating profit</v>
          </cell>
          <cell r="F32">
            <v>-46332.759561227635</v>
          </cell>
          <cell r="G32">
            <v>33334.73120801372</v>
          </cell>
          <cell r="H32">
            <v>45938.578285208321</v>
          </cell>
          <cell r="I32">
            <v>80980.218650380499</v>
          </cell>
          <cell r="J32">
            <v>137374.61589868553</v>
          </cell>
          <cell r="K32">
            <v>183116.54162961955</v>
          </cell>
          <cell r="L32">
            <v>192193.02737671474</v>
          </cell>
        </row>
        <row r="33">
          <cell r="C33" t="str">
            <v>Profit before tax</v>
          </cell>
          <cell r="F33">
            <v>-67489.759561227635</v>
          </cell>
          <cell r="G33">
            <v>-6237.2687919862801</v>
          </cell>
          <cell r="H33">
            <v>8309.0330824977354</v>
          </cell>
          <cell r="I33">
            <v>44693.544450882735</v>
          </cell>
          <cell r="J33">
            <v>109647.27133901193</v>
          </cell>
          <cell r="K33">
            <v>164392.74258166726</v>
          </cell>
          <cell r="L33">
            <v>182352.70636237771</v>
          </cell>
        </row>
        <row r="34">
          <cell r="C34" t="str">
            <v>Profit after tax</v>
          </cell>
          <cell r="F34">
            <v>-53666.759561227635</v>
          </cell>
          <cell r="G34">
            <v>-27831.336513746966</v>
          </cell>
          <cell r="H34">
            <v>-11846.465886831109</v>
          </cell>
          <cell r="I34">
            <v>7203.0134728652338</v>
          </cell>
          <cell r="J34">
            <v>55707.930644352782</v>
          </cell>
          <cell r="K34">
            <v>92676.399264265056</v>
          </cell>
          <cell r="L34">
            <v>100841.77396736293</v>
          </cell>
        </row>
        <row r="35">
          <cell r="C35" t="str">
            <v>Attributable profit</v>
          </cell>
          <cell r="F35">
            <v>-53666.759561227635</v>
          </cell>
          <cell r="G35">
            <v>-27831.336513746966</v>
          </cell>
          <cell r="H35">
            <v>-11846.465886831109</v>
          </cell>
          <cell r="I35">
            <v>7203.0134728652338</v>
          </cell>
          <cell r="J35">
            <v>55707.930644352782</v>
          </cell>
          <cell r="K35">
            <v>92676.399264265056</v>
          </cell>
          <cell r="L35">
            <v>100841.77396736293</v>
          </cell>
        </row>
      </sheetData>
      <sheetData sheetId="16" refreshError="1">
        <row r="10">
          <cell r="C10" t="str">
            <v>Percentage other permanent differences</v>
          </cell>
          <cell r="G10">
            <v>0</v>
          </cell>
          <cell r="H10">
            <v>0</v>
          </cell>
          <cell r="I10">
            <v>0</v>
          </cell>
          <cell r="J10">
            <v>0</v>
          </cell>
          <cell r="K10">
            <v>0</v>
          </cell>
          <cell r="L10">
            <v>0</v>
          </cell>
        </row>
        <row r="11">
          <cell r="C11" t="str">
            <v>Taxable income (subsidiaries)</v>
          </cell>
          <cell r="G11">
            <v>0</v>
          </cell>
          <cell r="H11">
            <v>0</v>
          </cell>
          <cell r="I11">
            <v>0</v>
          </cell>
          <cell r="J11">
            <v>0</v>
          </cell>
          <cell r="K11">
            <v>0</v>
          </cell>
          <cell r="L11">
            <v>0</v>
          </cell>
        </row>
        <row r="12">
          <cell r="C12" t="str">
            <v>Current tax (subsidiaries)</v>
          </cell>
          <cell r="F12">
            <v>0</v>
          </cell>
          <cell r="G12">
            <v>0</v>
          </cell>
          <cell r="H12">
            <v>0</v>
          </cell>
          <cell r="I12">
            <v>0</v>
          </cell>
          <cell r="J12">
            <v>0</v>
          </cell>
          <cell r="K12">
            <v>0</v>
          </cell>
          <cell r="L12">
            <v>0</v>
          </cell>
        </row>
        <row r="13">
          <cell r="C13" t="str">
            <v xml:space="preserve">Current tax (own) </v>
          </cell>
          <cell r="F13">
            <v>13899</v>
          </cell>
        </row>
        <row r="14">
          <cell r="C14" t="str">
            <v>Subsidiary tax payable</v>
          </cell>
          <cell r="F14">
            <v>0</v>
          </cell>
        </row>
        <row r="15">
          <cell r="C15" t="str">
            <v xml:space="preserve">Own tax payable </v>
          </cell>
          <cell r="F15">
            <v>-9255</v>
          </cell>
        </row>
        <row r="16">
          <cell r="C16" t="str">
            <v>Provisional payment subsidiaries %</v>
          </cell>
          <cell r="G16">
            <v>0</v>
          </cell>
          <cell r="H16">
            <v>0</v>
          </cell>
          <cell r="I16">
            <v>0</v>
          </cell>
          <cell r="J16">
            <v>0</v>
          </cell>
          <cell r="K16">
            <v>0</v>
          </cell>
          <cell r="L16">
            <v>0</v>
          </cell>
        </row>
        <row r="17">
          <cell r="C17" t="str">
            <v>Final payment % subsidiaries</v>
          </cell>
          <cell r="G17">
            <v>0</v>
          </cell>
          <cell r="H17">
            <v>0</v>
          </cell>
          <cell r="I17">
            <v>0</v>
          </cell>
          <cell r="J17">
            <v>0</v>
          </cell>
          <cell r="K17">
            <v>0</v>
          </cell>
          <cell r="L17">
            <v>0</v>
          </cell>
        </row>
        <row r="18">
          <cell r="C18" t="str">
            <v>Provisional Tax Payment %</v>
          </cell>
          <cell r="G18">
            <v>0</v>
          </cell>
          <cell r="H18">
            <v>0</v>
          </cell>
          <cell r="I18">
            <v>0</v>
          </cell>
          <cell r="J18">
            <v>0</v>
          </cell>
          <cell r="K18">
            <v>0</v>
          </cell>
          <cell r="L18">
            <v>0</v>
          </cell>
        </row>
        <row r="19">
          <cell r="C19" t="str">
            <v>Final payment %</v>
          </cell>
          <cell r="G19">
            <v>0</v>
          </cell>
          <cell r="H19">
            <v>0</v>
          </cell>
          <cell r="I19">
            <v>0</v>
          </cell>
          <cell r="J19">
            <v>0</v>
          </cell>
          <cell r="K19">
            <v>0</v>
          </cell>
          <cell r="L19">
            <v>0</v>
          </cell>
        </row>
        <row r="21">
          <cell r="C21" t="str">
            <v>Subsidary tax payment adjustments - month 1</v>
          </cell>
          <cell r="G21">
            <v>0</v>
          </cell>
          <cell r="H21">
            <v>0</v>
          </cell>
          <cell r="I21">
            <v>0</v>
          </cell>
          <cell r="J21">
            <v>0</v>
          </cell>
          <cell r="K21">
            <v>0</v>
          </cell>
          <cell r="L21">
            <v>0</v>
          </cell>
        </row>
        <row r="22">
          <cell r="C22" t="str">
            <v>Subsidary tax payment adjustments - month 2</v>
          </cell>
          <cell r="G22">
            <v>0</v>
          </cell>
          <cell r="H22">
            <v>0</v>
          </cell>
          <cell r="I22">
            <v>0</v>
          </cell>
          <cell r="J22">
            <v>0</v>
          </cell>
          <cell r="K22">
            <v>0</v>
          </cell>
          <cell r="L22">
            <v>0</v>
          </cell>
        </row>
        <row r="23">
          <cell r="C23" t="str">
            <v>Subsidary tax payment adjustments - month 3</v>
          </cell>
          <cell r="G23">
            <v>0</v>
          </cell>
          <cell r="H23">
            <v>0</v>
          </cell>
          <cell r="I23">
            <v>0</v>
          </cell>
          <cell r="J23">
            <v>0</v>
          </cell>
          <cell r="K23">
            <v>0</v>
          </cell>
          <cell r="L23">
            <v>0</v>
          </cell>
        </row>
        <row r="24">
          <cell r="C24" t="str">
            <v>Subsidary tax payment adjustments - month 4</v>
          </cell>
          <cell r="G24">
            <v>0</v>
          </cell>
          <cell r="H24">
            <v>0</v>
          </cell>
          <cell r="I24">
            <v>0</v>
          </cell>
          <cell r="J24">
            <v>0</v>
          </cell>
          <cell r="K24">
            <v>0</v>
          </cell>
          <cell r="L24">
            <v>0</v>
          </cell>
        </row>
        <row r="25">
          <cell r="C25" t="str">
            <v>Subsidary tax payment adjustments - month 5</v>
          </cell>
          <cell r="G25">
            <v>0</v>
          </cell>
          <cell r="H25">
            <v>0</v>
          </cell>
          <cell r="I25">
            <v>0</v>
          </cell>
          <cell r="J25">
            <v>0</v>
          </cell>
          <cell r="K25">
            <v>0</v>
          </cell>
          <cell r="L25">
            <v>0</v>
          </cell>
        </row>
        <row r="26">
          <cell r="C26" t="str">
            <v>Subsidary tax payment adjustments - month 6</v>
          </cell>
          <cell r="G26">
            <v>0</v>
          </cell>
          <cell r="H26">
            <v>0</v>
          </cell>
          <cell r="I26">
            <v>0</v>
          </cell>
          <cell r="J26">
            <v>0</v>
          </cell>
          <cell r="K26">
            <v>0</v>
          </cell>
          <cell r="L26">
            <v>0</v>
          </cell>
        </row>
        <row r="27">
          <cell r="C27" t="str">
            <v>Subsidary tax payment adjustments - month 7</v>
          </cell>
          <cell r="G27">
            <v>0</v>
          </cell>
          <cell r="H27">
            <v>0</v>
          </cell>
          <cell r="I27">
            <v>0</v>
          </cell>
          <cell r="J27">
            <v>0</v>
          </cell>
          <cell r="K27">
            <v>0</v>
          </cell>
          <cell r="L27">
            <v>0</v>
          </cell>
        </row>
        <row r="28">
          <cell r="C28" t="str">
            <v>Subsidary tax payment adjustments - month 8</v>
          </cell>
          <cell r="G28">
            <v>0</v>
          </cell>
          <cell r="H28">
            <v>0</v>
          </cell>
          <cell r="I28">
            <v>0</v>
          </cell>
          <cell r="J28">
            <v>0</v>
          </cell>
          <cell r="K28">
            <v>0</v>
          </cell>
          <cell r="L28">
            <v>0</v>
          </cell>
        </row>
        <row r="29">
          <cell r="C29" t="str">
            <v>Subsidary tax payment adjustments - month 9</v>
          </cell>
          <cell r="G29">
            <v>0</v>
          </cell>
          <cell r="H29">
            <v>0</v>
          </cell>
          <cell r="I29">
            <v>0</v>
          </cell>
          <cell r="J29">
            <v>0</v>
          </cell>
          <cell r="K29">
            <v>0</v>
          </cell>
          <cell r="L29">
            <v>0</v>
          </cell>
        </row>
        <row r="30">
          <cell r="C30" t="str">
            <v>Subsidary tax payment adjustments - month 10</v>
          </cell>
          <cell r="G30">
            <v>0</v>
          </cell>
          <cell r="H30">
            <v>0</v>
          </cell>
          <cell r="I30">
            <v>0</v>
          </cell>
          <cell r="J30">
            <v>0</v>
          </cell>
          <cell r="K30">
            <v>0</v>
          </cell>
          <cell r="L30">
            <v>0</v>
          </cell>
        </row>
        <row r="31">
          <cell r="C31" t="str">
            <v>Subsidary tax payment adjustments - month 11</v>
          </cell>
          <cell r="G31">
            <v>0</v>
          </cell>
          <cell r="H31">
            <v>0</v>
          </cell>
          <cell r="I31">
            <v>0</v>
          </cell>
          <cell r="J31">
            <v>0</v>
          </cell>
          <cell r="K31">
            <v>0</v>
          </cell>
          <cell r="L31">
            <v>0</v>
          </cell>
        </row>
        <row r="32">
          <cell r="C32" t="str">
            <v>Subsidary tax payment adjustments - month 12</v>
          </cell>
          <cell r="G32">
            <v>0</v>
          </cell>
          <cell r="H32">
            <v>0</v>
          </cell>
          <cell r="I32">
            <v>0</v>
          </cell>
          <cell r="J32">
            <v>0</v>
          </cell>
          <cell r="K32">
            <v>0</v>
          </cell>
          <cell r="L32">
            <v>0</v>
          </cell>
        </row>
        <row r="34">
          <cell r="C34" t="str">
            <v>Tax payment adjustments - month 1</v>
          </cell>
          <cell r="G34">
            <v>1847</v>
          </cell>
          <cell r="H34">
            <v>5860.0677217606863</v>
          </cell>
          <cell r="I34">
            <v>-544.5010306711556</v>
          </cell>
          <cell r="J34">
            <v>18170.530978017501</v>
          </cell>
          <cell r="K34">
            <v>18001.840694659149</v>
          </cell>
          <cell r="L34">
            <v>20023.843317402207</v>
          </cell>
        </row>
        <row r="35">
          <cell r="C35" t="str">
            <v>Tax payment adjustments - month 2</v>
          </cell>
          <cell r="G35">
            <v>1357</v>
          </cell>
          <cell r="H35">
            <v>1800</v>
          </cell>
          <cell r="I35">
            <v>1680</v>
          </cell>
          <cell r="J35">
            <v>3125</v>
          </cell>
          <cell r="K35">
            <v>4495</v>
          </cell>
          <cell r="L35">
            <v>5977</v>
          </cell>
        </row>
        <row r="36">
          <cell r="C36" t="str">
            <v>Tax payment adjustments - month 3</v>
          </cell>
          <cell r="G36">
            <v>1317</v>
          </cell>
          <cell r="H36">
            <v>1800</v>
          </cell>
          <cell r="I36">
            <v>1680</v>
          </cell>
          <cell r="J36">
            <v>3125</v>
          </cell>
          <cell r="K36">
            <v>4495</v>
          </cell>
          <cell r="L36">
            <v>5977</v>
          </cell>
        </row>
        <row r="37">
          <cell r="C37" t="str">
            <v>Tax payment adjustments - month 4</v>
          </cell>
          <cell r="G37">
            <v>1306</v>
          </cell>
          <cell r="H37">
            <v>1800</v>
          </cell>
          <cell r="I37">
            <v>1680</v>
          </cell>
          <cell r="J37">
            <v>3125</v>
          </cell>
          <cell r="K37">
            <v>4495</v>
          </cell>
          <cell r="L37">
            <v>5977</v>
          </cell>
        </row>
        <row r="38">
          <cell r="C38" t="str">
            <v>Tax payment adjustments - month 5</v>
          </cell>
          <cell r="G38">
            <v>1306</v>
          </cell>
          <cell r="H38">
            <v>1800</v>
          </cell>
          <cell r="I38">
            <v>1680</v>
          </cell>
          <cell r="J38">
            <v>3125</v>
          </cell>
          <cell r="K38">
            <v>4495</v>
          </cell>
          <cell r="L38">
            <v>5977</v>
          </cell>
        </row>
        <row r="39">
          <cell r="C39" t="str">
            <v>Tax payment adjustments - month 6</v>
          </cell>
          <cell r="G39">
            <v>1306</v>
          </cell>
          <cell r="H39">
            <v>1800</v>
          </cell>
          <cell r="I39">
            <v>1680</v>
          </cell>
          <cell r="J39">
            <v>3125</v>
          </cell>
          <cell r="K39">
            <v>4495</v>
          </cell>
          <cell r="L39">
            <v>5977</v>
          </cell>
        </row>
        <row r="40">
          <cell r="C40" t="str">
            <v>Tax payment adjustments - month 7</v>
          </cell>
          <cell r="G40">
            <v>1306</v>
          </cell>
          <cell r="H40">
            <v>1800</v>
          </cell>
          <cell r="I40">
            <v>1680</v>
          </cell>
          <cell r="J40">
            <v>3125</v>
          </cell>
          <cell r="K40">
            <v>4495</v>
          </cell>
          <cell r="L40">
            <v>5977</v>
          </cell>
        </row>
        <row r="41">
          <cell r="C41" t="str">
            <v>Tax payment adjustments - month 8</v>
          </cell>
          <cell r="G41">
            <v>1306</v>
          </cell>
          <cell r="H41">
            <v>1800</v>
          </cell>
          <cell r="I41">
            <v>1680</v>
          </cell>
          <cell r="J41">
            <v>3125</v>
          </cell>
          <cell r="K41">
            <v>4495</v>
          </cell>
          <cell r="L41">
            <v>5977</v>
          </cell>
        </row>
        <row r="42">
          <cell r="C42" t="str">
            <v>Tax payment adjustments - month 9</v>
          </cell>
          <cell r="G42">
            <v>1306</v>
          </cell>
          <cell r="H42">
            <v>1800</v>
          </cell>
          <cell r="I42">
            <v>1680</v>
          </cell>
          <cell r="J42">
            <v>3125</v>
          </cell>
          <cell r="K42">
            <v>4495</v>
          </cell>
          <cell r="L42">
            <v>5977</v>
          </cell>
        </row>
        <row r="43">
          <cell r="C43" t="str">
            <v>Tax payment adjustments - month 10</v>
          </cell>
          <cell r="G43">
            <v>1306</v>
          </cell>
          <cell r="H43">
            <v>1800</v>
          </cell>
          <cell r="I43">
            <v>1680</v>
          </cell>
          <cell r="J43">
            <v>3125</v>
          </cell>
          <cell r="K43">
            <v>4495</v>
          </cell>
          <cell r="L43">
            <v>5977</v>
          </cell>
        </row>
        <row r="44">
          <cell r="C44" t="str">
            <v>Tax payment adjustments - month 11</v>
          </cell>
          <cell r="E44">
            <v>90</v>
          </cell>
          <cell r="G44">
            <v>1306</v>
          </cell>
          <cell r="H44">
            <v>1800</v>
          </cell>
          <cell r="I44">
            <v>1680</v>
          </cell>
          <cell r="J44">
            <v>3125</v>
          </cell>
          <cell r="K44">
            <v>4495</v>
          </cell>
          <cell r="L44">
            <v>5977</v>
          </cell>
        </row>
        <row r="45">
          <cell r="C45" t="str">
            <v>Tax payment adjustments - month 12</v>
          </cell>
          <cell r="G45">
            <v>1306</v>
          </cell>
          <cell r="H45">
            <v>900</v>
          </cell>
          <cell r="I45">
            <v>840</v>
          </cell>
          <cell r="J45">
            <v>1562.5</v>
          </cell>
          <cell r="K45">
            <v>2247.5</v>
          </cell>
          <cell r="L45">
            <v>2988.5</v>
          </cell>
        </row>
        <row r="63">
          <cell r="C63" t="str">
            <v>Profit after interest</v>
          </cell>
          <cell r="G63">
            <v>-4381.2687919862801</v>
          </cell>
          <cell r="H63">
            <v>13309.033082497737</v>
          </cell>
          <cell r="I63">
            <v>49693.544450882735</v>
          </cell>
          <cell r="J63">
            <v>114647.27133901193</v>
          </cell>
          <cell r="K63">
            <v>169392.74258166726</v>
          </cell>
          <cell r="L63">
            <v>187352.70636237771</v>
          </cell>
        </row>
        <row r="64">
          <cell r="C64" t="str">
            <v>Other permanent differences</v>
          </cell>
          <cell r="G64">
            <v>0</v>
          </cell>
          <cell r="H64">
            <v>0</v>
          </cell>
          <cell r="I64">
            <v>0</v>
          </cell>
          <cell r="J64">
            <v>0</v>
          </cell>
          <cell r="K64">
            <v>0</v>
          </cell>
          <cell r="L64">
            <v>0</v>
          </cell>
        </row>
        <row r="65">
          <cell r="C65" t="str">
            <v>Taxable profits</v>
          </cell>
          <cell r="G65">
            <v>-4381.6853369862365</v>
          </cell>
          <cell r="H65">
            <v>13309.033082497743</v>
          </cell>
          <cell r="I65">
            <v>49693.544450882735</v>
          </cell>
          <cell r="J65">
            <v>114647.27133901193</v>
          </cell>
          <cell r="K65">
            <v>169392.74258166723</v>
          </cell>
          <cell r="L65">
            <v>187352.70636237768</v>
          </cell>
        </row>
        <row r="66">
          <cell r="C66" t="str">
            <v>Taxation from flex</v>
          </cell>
          <cell r="F66">
            <v>0</v>
          </cell>
          <cell r="G66">
            <v>32408.63567143671</v>
          </cell>
          <cell r="H66">
            <v>17815.8793754045</v>
          </cell>
          <cell r="I66">
            <v>26199.403087261511</v>
          </cell>
          <cell r="J66">
            <v>23341.632006345695</v>
          </cell>
          <cell r="K66">
            <v>24258.447968718712</v>
          </cell>
          <cell r="L66">
            <v>28048.647549925259</v>
          </cell>
        </row>
        <row r="67">
          <cell r="C67" t="str">
            <v>Taxation - own</v>
          </cell>
          <cell r="F67">
            <v>13899</v>
          </cell>
          <cell r="G67">
            <v>31137.946923710701</v>
          </cell>
          <cell r="H67">
            <v>21675.498969328844</v>
          </cell>
          <cell r="I67">
            <v>40610.530978017501</v>
          </cell>
          <cell r="J67">
            <v>56589.340694659149</v>
          </cell>
          <cell r="K67">
            <v>73382.343317402207</v>
          </cell>
          <cell r="L67">
            <v>82380.932395014781</v>
          </cell>
        </row>
        <row r="68">
          <cell r="C68" t="str">
            <v>Tax chargeable for the year</v>
          </cell>
          <cell r="F68">
            <v>13899</v>
          </cell>
          <cell r="G68">
            <v>31137.946923710701</v>
          </cell>
          <cell r="H68">
            <v>21675.498969328844</v>
          </cell>
          <cell r="I68">
            <v>40610.530978017501</v>
          </cell>
          <cell r="J68">
            <v>56589.340694659149</v>
          </cell>
          <cell r="K68">
            <v>73382.343317402207</v>
          </cell>
          <cell r="L68">
            <v>82380.932395014781</v>
          </cell>
        </row>
        <row r="69">
          <cell r="C69" t="str">
            <v xml:space="preserve">Taxation  </v>
          </cell>
          <cell r="F69">
            <v>-13823</v>
          </cell>
          <cell r="G69">
            <v>21594.067721760686</v>
          </cell>
          <cell r="H69">
            <v>20155.498969328844</v>
          </cell>
          <cell r="I69">
            <v>37490.530978017501</v>
          </cell>
          <cell r="J69">
            <v>53939.340694659149</v>
          </cell>
          <cell r="K69">
            <v>71716.343317402207</v>
          </cell>
          <cell r="L69">
            <v>81510.932395014781</v>
          </cell>
        </row>
        <row r="71">
          <cell r="C71" t="str">
            <v>Subsidiary tax liability - opening</v>
          </cell>
          <cell r="G71">
            <v>0</v>
          </cell>
          <cell r="H71">
            <v>0</v>
          </cell>
          <cell r="I71">
            <v>0</v>
          </cell>
          <cell r="J71">
            <v>0</v>
          </cell>
          <cell r="K71">
            <v>0</v>
          </cell>
          <cell r="L71">
            <v>0</v>
          </cell>
        </row>
        <row r="72">
          <cell r="C72" t="str">
            <v>Subsidiary tax liability</v>
          </cell>
          <cell r="F72">
            <v>0</v>
          </cell>
          <cell r="G72">
            <v>0</v>
          </cell>
          <cell r="H72">
            <v>0</v>
          </cell>
          <cell r="I72">
            <v>0</v>
          </cell>
          <cell r="J72">
            <v>0</v>
          </cell>
          <cell r="K72">
            <v>0</v>
          </cell>
          <cell r="L72">
            <v>0</v>
          </cell>
        </row>
        <row r="74">
          <cell r="C74" t="str">
            <v>Tax payable - opening</v>
          </cell>
          <cell r="G74">
            <v>-9255</v>
          </cell>
          <cell r="H74">
            <v>5607.9469237107005</v>
          </cell>
          <cell r="I74">
            <v>2523.3781712788586</v>
          </cell>
          <cell r="J74">
            <v>26038.410179967519</v>
          </cell>
          <cell r="K74">
            <v>31644.719896609167</v>
          </cell>
          <cell r="L74">
            <v>39827.722519352224</v>
          </cell>
        </row>
        <row r="75">
          <cell r="C75" t="str">
            <v>Tax payable</v>
          </cell>
          <cell r="F75">
            <v>-9255</v>
          </cell>
          <cell r="G75">
            <v>5607.9469237107005</v>
          </cell>
          <cell r="H75">
            <v>2523.3781712788586</v>
          </cell>
          <cell r="I75">
            <v>26038.410179967519</v>
          </cell>
          <cell r="J75">
            <v>31644.719896609167</v>
          </cell>
          <cell r="K75">
            <v>39827.722519352224</v>
          </cell>
          <cell r="L75">
            <v>39426.311596964806</v>
          </cell>
        </row>
        <row r="77">
          <cell r="C77" t="str">
            <v>Provisional payment - subsidiaries</v>
          </cell>
          <cell r="G77">
            <v>0</v>
          </cell>
          <cell r="H77">
            <v>0</v>
          </cell>
          <cell r="I77">
            <v>0</v>
          </cell>
          <cell r="J77">
            <v>0</v>
          </cell>
          <cell r="K77">
            <v>0</v>
          </cell>
          <cell r="L77">
            <v>0</v>
          </cell>
        </row>
        <row r="78">
          <cell r="C78" t="str">
            <v>Final payment - subsidiaries</v>
          </cell>
          <cell r="G78">
            <v>0</v>
          </cell>
          <cell r="H78">
            <v>0</v>
          </cell>
          <cell r="I78">
            <v>0</v>
          </cell>
          <cell r="J78">
            <v>0</v>
          </cell>
          <cell r="K78">
            <v>0</v>
          </cell>
          <cell r="L78">
            <v>0</v>
          </cell>
        </row>
        <row r="80">
          <cell r="C80" t="str">
            <v>Provisional payment - own</v>
          </cell>
          <cell r="G80">
            <v>0</v>
          </cell>
          <cell r="H80">
            <v>0</v>
          </cell>
          <cell r="I80">
            <v>0</v>
          </cell>
          <cell r="J80">
            <v>0</v>
          </cell>
          <cell r="K80">
            <v>0</v>
          </cell>
          <cell r="L80">
            <v>0</v>
          </cell>
        </row>
        <row r="81">
          <cell r="C81" t="str">
            <v>Final payment - own</v>
          </cell>
          <cell r="G81">
            <v>0</v>
          </cell>
          <cell r="H81">
            <v>0</v>
          </cell>
          <cell r="I81">
            <v>0</v>
          </cell>
          <cell r="J81">
            <v>0</v>
          </cell>
          <cell r="K81">
            <v>0</v>
          </cell>
          <cell r="L81">
            <v>0</v>
          </cell>
        </row>
        <row r="83">
          <cell r="C83" t="str">
            <v>Subsidiary tax paid - month 1</v>
          </cell>
          <cell r="G83">
            <v>0</v>
          </cell>
          <cell r="H83">
            <v>0</v>
          </cell>
          <cell r="I83">
            <v>0</v>
          </cell>
          <cell r="J83">
            <v>0</v>
          </cell>
          <cell r="K83">
            <v>0</v>
          </cell>
          <cell r="L83">
            <v>0</v>
          </cell>
        </row>
        <row r="84">
          <cell r="C84" t="str">
            <v>Subsidiary tax paid - month 2</v>
          </cell>
          <cell r="G84">
            <v>0</v>
          </cell>
          <cell r="H84">
            <v>0</v>
          </cell>
          <cell r="I84">
            <v>0</v>
          </cell>
          <cell r="J84">
            <v>0</v>
          </cell>
          <cell r="K84">
            <v>0</v>
          </cell>
          <cell r="L84">
            <v>0</v>
          </cell>
        </row>
        <row r="85">
          <cell r="C85" t="str">
            <v>Subsidiary tax paid - month 3</v>
          </cell>
          <cell r="G85">
            <v>0</v>
          </cell>
          <cell r="H85">
            <v>0</v>
          </cell>
          <cell r="I85">
            <v>0</v>
          </cell>
          <cell r="J85">
            <v>0</v>
          </cell>
          <cell r="K85">
            <v>0</v>
          </cell>
          <cell r="L85">
            <v>0</v>
          </cell>
        </row>
        <row r="86">
          <cell r="C86" t="str">
            <v>Subsidiary tax paid - month 4</v>
          </cell>
          <cell r="G86">
            <v>0</v>
          </cell>
          <cell r="H86">
            <v>0</v>
          </cell>
          <cell r="I86">
            <v>0</v>
          </cell>
          <cell r="J86">
            <v>0</v>
          </cell>
          <cell r="K86">
            <v>0</v>
          </cell>
          <cell r="L86">
            <v>0</v>
          </cell>
        </row>
        <row r="87">
          <cell r="C87" t="str">
            <v>Subsidiary tax paid - month 5</v>
          </cell>
          <cell r="G87">
            <v>0</v>
          </cell>
          <cell r="H87">
            <v>0</v>
          </cell>
          <cell r="I87">
            <v>0</v>
          </cell>
          <cell r="J87">
            <v>0</v>
          </cell>
          <cell r="K87">
            <v>0</v>
          </cell>
          <cell r="L87">
            <v>0</v>
          </cell>
        </row>
        <row r="88">
          <cell r="C88" t="str">
            <v>Subsidiary tax paid - month 6</v>
          </cell>
          <cell r="G88">
            <v>0</v>
          </cell>
          <cell r="H88">
            <v>0</v>
          </cell>
          <cell r="I88">
            <v>0</v>
          </cell>
          <cell r="J88">
            <v>0</v>
          </cell>
          <cell r="K88">
            <v>0</v>
          </cell>
          <cell r="L88">
            <v>0</v>
          </cell>
        </row>
        <row r="89">
          <cell r="C89" t="str">
            <v>Subsidiary tax paid - month 7</v>
          </cell>
          <cell r="G89">
            <v>0</v>
          </cell>
          <cell r="H89">
            <v>0</v>
          </cell>
          <cell r="I89">
            <v>0</v>
          </cell>
          <cell r="J89">
            <v>0</v>
          </cell>
          <cell r="K89">
            <v>0</v>
          </cell>
          <cell r="L89">
            <v>0</v>
          </cell>
        </row>
        <row r="90">
          <cell r="C90" t="str">
            <v>Subsidiary tax paid - month 8</v>
          </cell>
          <cell r="G90">
            <v>0</v>
          </cell>
          <cell r="H90">
            <v>0</v>
          </cell>
          <cell r="I90">
            <v>0</v>
          </cell>
          <cell r="J90">
            <v>0</v>
          </cell>
          <cell r="K90">
            <v>0</v>
          </cell>
          <cell r="L90">
            <v>0</v>
          </cell>
        </row>
        <row r="91">
          <cell r="C91" t="str">
            <v>Subsidiary tax paid - month 9</v>
          </cell>
          <cell r="G91">
            <v>0</v>
          </cell>
          <cell r="H91">
            <v>0</v>
          </cell>
          <cell r="I91">
            <v>0</v>
          </cell>
          <cell r="J91">
            <v>0</v>
          </cell>
          <cell r="K91">
            <v>0</v>
          </cell>
          <cell r="L91">
            <v>0</v>
          </cell>
        </row>
        <row r="92">
          <cell r="C92" t="str">
            <v>Subsidiary tax paid - month 10</v>
          </cell>
          <cell r="G92">
            <v>0</v>
          </cell>
          <cell r="H92">
            <v>0</v>
          </cell>
          <cell r="I92">
            <v>0</v>
          </cell>
          <cell r="J92">
            <v>0</v>
          </cell>
          <cell r="K92">
            <v>0</v>
          </cell>
          <cell r="L92">
            <v>0</v>
          </cell>
        </row>
        <row r="93">
          <cell r="C93" t="str">
            <v>Subsidiary tax paid - month 11</v>
          </cell>
          <cell r="G93">
            <v>0</v>
          </cell>
          <cell r="H93">
            <v>0</v>
          </cell>
          <cell r="I93">
            <v>0</v>
          </cell>
          <cell r="J93">
            <v>0</v>
          </cell>
          <cell r="K93">
            <v>0</v>
          </cell>
          <cell r="L93">
            <v>0</v>
          </cell>
        </row>
        <row r="94">
          <cell r="C94" t="str">
            <v>Subsidiary tax paid - month 12</v>
          </cell>
          <cell r="G94">
            <v>0</v>
          </cell>
          <cell r="H94">
            <v>0</v>
          </cell>
          <cell r="I94">
            <v>0</v>
          </cell>
          <cell r="J94">
            <v>0</v>
          </cell>
          <cell r="K94">
            <v>0</v>
          </cell>
          <cell r="L94">
            <v>0</v>
          </cell>
        </row>
        <row r="95">
          <cell r="C95" t="str">
            <v>Subsidiary tax paid</v>
          </cell>
          <cell r="G95">
            <v>0</v>
          </cell>
          <cell r="H95">
            <v>0</v>
          </cell>
          <cell r="I95">
            <v>0</v>
          </cell>
          <cell r="J95">
            <v>0</v>
          </cell>
          <cell r="K95">
            <v>0</v>
          </cell>
          <cell r="L95">
            <v>0</v>
          </cell>
        </row>
        <row r="97">
          <cell r="C97" t="str">
            <v>Own tax paid - month 1</v>
          </cell>
          <cell r="G97">
            <v>1847</v>
          </cell>
          <cell r="H97">
            <v>5860.0677217606863</v>
          </cell>
          <cell r="I97">
            <v>-544.5010306711556</v>
          </cell>
          <cell r="J97">
            <v>18170.530978017501</v>
          </cell>
          <cell r="K97">
            <v>18001.840694659149</v>
          </cell>
          <cell r="L97">
            <v>20023.843317402207</v>
          </cell>
        </row>
        <row r="98">
          <cell r="C98" t="str">
            <v>Own tax paid - month 2</v>
          </cell>
          <cell r="G98">
            <v>1357</v>
          </cell>
          <cell r="H98">
            <v>1800</v>
          </cell>
          <cell r="I98">
            <v>1680</v>
          </cell>
          <cell r="J98">
            <v>3125</v>
          </cell>
          <cell r="K98">
            <v>4495</v>
          </cell>
          <cell r="L98">
            <v>5977</v>
          </cell>
        </row>
        <row r="99">
          <cell r="C99" t="str">
            <v>Own tax paid - month 3</v>
          </cell>
          <cell r="G99">
            <v>1317</v>
          </cell>
          <cell r="H99">
            <v>1800</v>
          </cell>
          <cell r="I99">
            <v>1680</v>
          </cell>
          <cell r="J99">
            <v>3125</v>
          </cell>
          <cell r="K99">
            <v>4495</v>
          </cell>
          <cell r="L99">
            <v>5977</v>
          </cell>
        </row>
        <row r="100">
          <cell r="C100" t="str">
            <v>Own tax paid - month 4</v>
          </cell>
          <cell r="G100">
            <v>1306</v>
          </cell>
          <cell r="H100">
            <v>1800</v>
          </cell>
          <cell r="I100">
            <v>1680</v>
          </cell>
          <cell r="J100">
            <v>3125</v>
          </cell>
          <cell r="K100">
            <v>4495</v>
          </cell>
          <cell r="L100">
            <v>5977</v>
          </cell>
        </row>
        <row r="101">
          <cell r="C101" t="str">
            <v>Own tax paid - month 5</v>
          </cell>
          <cell r="G101">
            <v>1306</v>
          </cell>
          <cell r="H101">
            <v>1800</v>
          </cell>
          <cell r="I101">
            <v>1680</v>
          </cell>
          <cell r="J101">
            <v>3125</v>
          </cell>
          <cell r="K101">
            <v>4495</v>
          </cell>
          <cell r="L101">
            <v>5977</v>
          </cell>
        </row>
        <row r="102">
          <cell r="C102" t="str">
            <v>Own tax paid - month 6</v>
          </cell>
          <cell r="G102">
            <v>1306</v>
          </cell>
          <cell r="H102">
            <v>1800</v>
          </cell>
          <cell r="I102">
            <v>1680</v>
          </cell>
          <cell r="J102">
            <v>3125</v>
          </cell>
          <cell r="K102">
            <v>4495</v>
          </cell>
          <cell r="L102">
            <v>5977</v>
          </cell>
        </row>
        <row r="103">
          <cell r="C103" t="str">
            <v>Own tax paid - month 7</v>
          </cell>
          <cell r="G103">
            <v>1306</v>
          </cell>
          <cell r="H103">
            <v>1800</v>
          </cell>
          <cell r="I103">
            <v>1680</v>
          </cell>
          <cell r="J103">
            <v>3125</v>
          </cell>
          <cell r="K103">
            <v>4495</v>
          </cell>
          <cell r="L103">
            <v>5977</v>
          </cell>
        </row>
        <row r="104">
          <cell r="C104" t="str">
            <v>Own tax paid - month 8</v>
          </cell>
          <cell r="G104">
            <v>1306</v>
          </cell>
          <cell r="H104">
            <v>1800</v>
          </cell>
          <cell r="I104">
            <v>1680</v>
          </cell>
          <cell r="J104">
            <v>3125</v>
          </cell>
          <cell r="K104">
            <v>4495</v>
          </cell>
          <cell r="L104">
            <v>5977</v>
          </cell>
        </row>
        <row r="105">
          <cell r="C105" t="str">
            <v>Own tax paid - month 9</v>
          </cell>
          <cell r="G105">
            <v>1306</v>
          </cell>
          <cell r="H105">
            <v>1800</v>
          </cell>
          <cell r="I105">
            <v>1680</v>
          </cell>
          <cell r="J105">
            <v>3125</v>
          </cell>
          <cell r="K105">
            <v>4495</v>
          </cell>
          <cell r="L105">
            <v>5977</v>
          </cell>
        </row>
        <row r="106">
          <cell r="C106" t="str">
            <v>Own tax paid - month 10</v>
          </cell>
          <cell r="G106">
            <v>1306</v>
          </cell>
          <cell r="H106">
            <v>1800</v>
          </cell>
          <cell r="I106">
            <v>1680</v>
          </cell>
          <cell r="J106">
            <v>3125</v>
          </cell>
          <cell r="K106">
            <v>4495</v>
          </cell>
          <cell r="L106">
            <v>5977</v>
          </cell>
        </row>
        <row r="107">
          <cell r="C107" t="str">
            <v>Own tax paid - month 11</v>
          </cell>
          <cell r="G107">
            <v>1306</v>
          </cell>
          <cell r="H107">
            <v>1800</v>
          </cell>
          <cell r="I107">
            <v>1680</v>
          </cell>
          <cell r="J107">
            <v>3125</v>
          </cell>
          <cell r="K107">
            <v>4495</v>
          </cell>
          <cell r="L107">
            <v>5977</v>
          </cell>
        </row>
        <row r="108">
          <cell r="C108" t="str">
            <v>Own tax paid - month 12</v>
          </cell>
          <cell r="G108">
            <v>1306</v>
          </cell>
          <cell r="H108">
            <v>900</v>
          </cell>
          <cell r="I108">
            <v>840</v>
          </cell>
          <cell r="J108">
            <v>1562.5</v>
          </cell>
          <cell r="K108">
            <v>2247.5</v>
          </cell>
          <cell r="L108">
            <v>2988.5</v>
          </cell>
        </row>
        <row r="109">
          <cell r="C109" t="str">
            <v>Own tax paid</v>
          </cell>
          <cell r="G109">
            <v>16275</v>
          </cell>
          <cell r="H109">
            <v>24760.067721760686</v>
          </cell>
          <cell r="I109">
            <v>17095.498969328844</v>
          </cell>
          <cell r="J109">
            <v>50983.030978017501</v>
          </cell>
          <cell r="K109">
            <v>65199.340694659149</v>
          </cell>
          <cell r="L109">
            <v>82782.343317402207</v>
          </cell>
        </row>
        <row r="111">
          <cell r="C111" t="str">
            <v>Tax paid - month 1</v>
          </cell>
          <cell r="G111">
            <v>1847</v>
          </cell>
          <cell r="H111">
            <v>5860.0677217606863</v>
          </cell>
          <cell r="I111">
            <v>-544.5010306711556</v>
          </cell>
          <cell r="J111">
            <v>18170.530978017501</v>
          </cell>
          <cell r="K111">
            <v>18001.840694659149</v>
          </cell>
          <cell r="L111">
            <v>20023.843317402207</v>
          </cell>
        </row>
        <row r="112">
          <cell r="C112" t="str">
            <v>Tax paid - month 2</v>
          </cell>
          <cell r="G112">
            <v>1357</v>
          </cell>
          <cell r="H112">
            <v>1800</v>
          </cell>
          <cell r="I112">
            <v>1680</v>
          </cell>
          <cell r="J112">
            <v>3125</v>
          </cell>
          <cell r="K112">
            <v>4495</v>
          </cell>
          <cell r="L112">
            <v>5977</v>
          </cell>
        </row>
        <row r="113">
          <cell r="C113" t="str">
            <v>Tax paid - month 3</v>
          </cell>
          <cell r="G113">
            <v>1317</v>
          </cell>
          <cell r="H113">
            <v>1800</v>
          </cell>
          <cell r="I113">
            <v>1680</v>
          </cell>
          <cell r="J113">
            <v>3125</v>
          </cell>
          <cell r="K113">
            <v>4495</v>
          </cell>
          <cell r="L113">
            <v>5977</v>
          </cell>
        </row>
        <row r="114">
          <cell r="C114" t="str">
            <v>Tax paid - month 4</v>
          </cell>
          <cell r="G114">
            <v>1306</v>
          </cell>
          <cell r="H114">
            <v>1800</v>
          </cell>
          <cell r="I114">
            <v>1680</v>
          </cell>
          <cell r="J114">
            <v>3125</v>
          </cell>
          <cell r="K114">
            <v>4495</v>
          </cell>
          <cell r="L114">
            <v>5977</v>
          </cell>
        </row>
        <row r="115">
          <cell r="C115" t="str">
            <v>Tax paid - month 5</v>
          </cell>
          <cell r="G115">
            <v>1306</v>
          </cell>
          <cell r="H115">
            <v>1800</v>
          </cell>
          <cell r="I115">
            <v>1680</v>
          </cell>
          <cell r="J115">
            <v>3125</v>
          </cell>
          <cell r="K115">
            <v>4495</v>
          </cell>
          <cell r="L115">
            <v>5977</v>
          </cell>
        </row>
        <row r="116">
          <cell r="C116" t="str">
            <v>Tax paid - month 6</v>
          </cell>
          <cell r="G116">
            <v>1306</v>
          </cell>
          <cell r="H116">
            <v>1800</v>
          </cell>
          <cell r="I116">
            <v>1680</v>
          </cell>
          <cell r="J116">
            <v>3125</v>
          </cell>
          <cell r="K116">
            <v>4495</v>
          </cell>
          <cell r="L116">
            <v>5977</v>
          </cell>
        </row>
        <row r="117">
          <cell r="C117" t="str">
            <v>Tax paid - month 7</v>
          </cell>
          <cell r="G117">
            <v>1306</v>
          </cell>
          <cell r="H117">
            <v>1800</v>
          </cell>
          <cell r="I117">
            <v>1680</v>
          </cell>
          <cell r="J117">
            <v>3125</v>
          </cell>
          <cell r="K117">
            <v>4495</v>
          </cell>
          <cell r="L117">
            <v>5977</v>
          </cell>
        </row>
        <row r="118">
          <cell r="C118" t="str">
            <v>Tax paid - month 8</v>
          </cell>
          <cell r="G118">
            <v>1306</v>
          </cell>
          <cell r="H118">
            <v>1800</v>
          </cell>
          <cell r="I118">
            <v>1680</v>
          </cell>
          <cell r="J118">
            <v>3125</v>
          </cell>
          <cell r="K118">
            <v>4495</v>
          </cell>
          <cell r="L118">
            <v>5977</v>
          </cell>
        </row>
        <row r="119">
          <cell r="C119" t="str">
            <v>Tax paid - month 9</v>
          </cell>
          <cell r="G119">
            <v>1306</v>
          </cell>
          <cell r="H119">
            <v>1800</v>
          </cell>
          <cell r="I119">
            <v>1680</v>
          </cell>
          <cell r="J119">
            <v>3125</v>
          </cell>
          <cell r="K119">
            <v>4495</v>
          </cell>
          <cell r="L119">
            <v>5977</v>
          </cell>
        </row>
        <row r="120">
          <cell r="C120" t="str">
            <v>Tax paid - month 10</v>
          </cell>
          <cell r="G120">
            <v>1306</v>
          </cell>
          <cell r="H120">
            <v>1800</v>
          </cell>
          <cell r="I120">
            <v>1680</v>
          </cell>
          <cell r="J120">
            <v>3125</v>
          </cell>
          <cell r="K120">
            <v>4495</v>
          </cell>
          <cell r="L120">
            <v>5977</v>
          </cell>
        </row>
        <row r="121">
          <cell r="C121" t="str">
            <v>Tax paid - month 11</v>
          </cell>
          <cell r="G121">
            <v>1306</v>
          </cell>
          <cell r="H121">
            <v>1800</v>
          </cell>
          <cell r="I121">
            <v>1680</v>
          </cell>
          <cell r="J121">
            <v>3125</v>
          </cell>
          <cell r="K121">
            <v>4495</v>
          </cell>
          <cell r="L121">
            <v>5977</v>
          </cell>
        </row>
        <row r="122">
          <cell r="C122" t="str">
            <v>Tax paid - month 12</v>
          </cell>
          <cell r="G122">
            <v>1306</v>
          </cell>
          <cell r="H122">
            <v>900</v>
          </cell>
          <cell r="I122">
            <v>840</v>
          </cell>
          <cell r="J122">
            <v>1562.5</v>
          </cell>
          <cell r="K122">
            <v>2247.5</v>
          </cell>
          <cell r="L122">
            <v>2988.5</v>
          </cell>
        </row>
        <row r="123">
          <cell r="C123" t="str">
            <v>Tax paid</v>
          </cell>
          <cell r="G123">
            <v>16275</v>
          </cell>
          <cell r="H123">
            <v>24760.067721760686</v>
          </cell>
          <cell r="I123">
            <v>17095.498969328844</v>
          </cell>
          <cell r="J123">
            <v>50983.030978017501</v>
          </cell>
          <cell r="K123">
            <v>65199.340694659149</v>
          </cell>
          <cell r="L123">
            <v>82782.343317402207</v>
          </cell>
        </row>
      </sheetData>
      <sheetData sheetId="17" refreshError="1">
        <row r="27">
          <cell r="C27" t="str">
            <v>Timing differences</v>
          </cell>
          <cell r="G27">
            <v>-0.41654499995638616</v>
          </cell>
          <cell r="H27">
            <v>0</v>
          </cell>
          <cell r="I27">
            <v>0</v>
          </cell>
          <cell r="J27">
            <v>0</v>
          </cell>
          <cell r="K27">
            <v>0</v>
          </cell>
          <cell r="L27">
            <v>0</v>
          </cell>
        </row>
        <row r="28">
          <cell r="C28" t="str">
            <v>Timing differences x tax rate</v>
          </cell>
          <cell r="G28">
            <v>-0.12079804998735198</v>
          </cell>
          <cell r="H28">
            <v>0</v>
          </cell>
          <cell r="I28">
            <v>0</v>
          </cell>
          <cell r="J28">
            <v>0</v>
          </cell>
          <cell r="K28">
            <v>0</v>
          </cell>
          <cell r="L28">
            <v>0</v>
          </cell>
        </row>
        <row r="29">
          <cell r="C29" t="str">
            <v>Effect of change in tax rate</v>
          </cell>
          <cell r="G29">
            <v>0</v>
          </cell>
          <cell r="H29">
            <v>0</v>
          </cell>
          <cell r="I29">
            <v>0</v>
          </cell>
          <cell r="J29">
            <v>0</v>
          </cell>
          <cell r="K29">
            <v>0</v>
          </cell>
          <cell r="L29">
            <v>0</v>
          </cell>
        </row>
        <row r="30">
          <cell r="C30" t="str">
            <v xml:space="preserve">Deferred tax </v>
          </cell>
          <cell r="F30">
            <v>-27722</v>
          </cell>
          <cell r="G30">
            <v>-9543.8792019500124</v>
          </cell>
          <cell r="H30">
            <v>-1520</v>
          </cell>
          <cell r="I30">
            <v>-3120</v>
          </cell>
          <cell r="J30">
            <v>-2650</v>
          </cell>
          <cell r="K30">
            <v>-1666</v>
          </cell>
          <cell r="L30">
            <v>-869.99999999999989</v>
          </cell>
        </row>
        <row r="31">
          <cell r="C31" t="str">
            <v>Deferred tax balance</v>
          </cell>
          <cell r="F31">
            <v>28188</v>
          </cell>
          <cell r="G31">
            <v>18644.120798049989</v>
          </cell>
          <cell r="H31">
            <v>17124.120798049989</v>
          </cell>
          <cell r="I31">
            <v>14004.120798049989</v>
          </cell>
          <cell r="J31">
            <v>11354.120798049989</v>
          </cell>
          <cell r="K31">
            <v>9688.1207980499894</v>
          </cell>
          <cell r="L31">
            <v>8818.1207980499894</v>
          </cell>
        </row>
      </sheetData>
      <sheetData sheetId="18" refreshError="1">
        <row r="45">
          <cell r="C45" t="str">
            <v>Interim dividend</v>
          </cell>
          <cell r="G45">
            <v>0</v>
          </cell>
          <cell r="H45">
            <v>0</v>
          </cell>
          <cell r="I45">
            <v>0</v>
          </cell>
          <cell r="J45">
            <v>0</v>
          </cell>
          <cell r="K45">
            <v>0</v>
          </cell>
          <cell r="L45">
            <v>0</v>
          </cell>
        </row>
        <row r="46">
          <cell r="C46" t="str">
            <v>Final dividend</v>
          </cell>
          <cell r="G46">
            <v>0</v>
          </cell>
          <cell r="H46">
            <v>0</v>
          </cell>
          <cell r="I46">
            <v>0</v>
          </cell>
          <cell r="J46">
            <v>0</v>
          </cell>
          <cell r="K46">
            <v>0</v>
          </cell>
          <cell r="L46">
            <v>0</v>
          </cell>
        </row>
        <row r="47">
          <cell r="C47" t="str">
            <v>Special dividend</v>
          </cell>
          <cell r="G47">
            <v>0</v>
          </cell>
          <cell r="H47">
            <v>0</v>
          </cell>
          <cell r="I47">
            <v>0</v>
          </cell>
          <cell r="J47">
            <v>0</v>
          </cell>
          <cell r="K47">
            <v>0</v>
          </cell>
          <cell r="L47">
            <v>0</v>
          </cell>
        </row>
        <row r="48">
          <cell r="C48" t="str">
            <v>Dividend declared</v>
          </cell>
          <cell r="F48">
            <v>0</v>
          </cell>
          <cell r="G48">
            <v>0</v>
          </cell>
          <cell r="H48">
            <v>0</v>
          </cell>
          <cell r="I48">
            <v>0</v>
          </cell>
          <cell r="J48">
            <v>0</v>
          </cell>
          <cell r="K48">
            <v>0</v>
          </cell>
          <cell r="L48">
            <v>0</v>
          </cell>
        </row>
        <row r="50">
          <cell r="C50" t="str">
            <v>Dividend payment - month 1</v>
          </cell>
          <cell r="G50">
            <v>0</v>
          </cell>
          <cell r="H50">
            <v>0</v>
          </cell>
          <cell r="I50">
            <v>0</v>
          </cell>
          <cell r="J50">
            <v>0</v>
          </cell>
          <cell r="K50">
            <v>0</v>
          </cell>
          <cell r="L50">
            <v>0</v>
          </cell>
        </row>
        <row r="51">
          <cell r="C51" t="str">
            <v>Dividend payment - month 2</v>
          </cell>
          <cell r="G51">
            <v>0</v>
          </cell>
          <cell r="H51">
            <v>0</v>
          </cell>
          <cell r="I51">
            <v>0</v>
          </cell>
          <cell r="J51">
            <v>0</v>
          </cell>
          <cell r="K51">
            <v>0</v>
          </cell>
          <cell r="L51">
            <v>0</v>
          </cell>
        </row>
        <row r="52">
          <cell r="C52" t="str">
            <v>Dividend payment - month 3</v>
          </cell>
          <cell r="G52">
            <v>0</v>
          </cell>
          <cell r="H52">
            <v>0</v>
          </cell>
          <cell r="I52">
            <v>0</v>
          </cell>
          <cell r="J52">
            <v>0</v>
          </cell>
          <cell r="K52">
            <v>0</v>
          </cell>
          <cell r="L52">
            <v>0</v>
          </cell>
        </row>
        <row r="53">
          <cell r="C53" t="str">
            <v>Dividend payment - month 4</v>
          </cell>
          <cell r="G53">
            <v>0</v>
          </cell>
          <cell r="H53">
            <v>0</v>
          </cell>
          <cell r="I53">
            <v>0</v>
          </cell>
          <cell r="J53">
            <v>0</v>
          </cell>
          <cell r="K53">
            <v>0</v>
          </cell>
          <cell r="L53">
            <v>0</v>
          </cell>
        </row>
        <row r="54">
          <cell r="C54" t="str">
            <v>Dividend payment - month 5</v>
          </cell>
          <cell r="G54">
            <v>0</v>
          </cell>
          <cell r="H54">
            <v>0</v>
          </cell>
          <cell r="I54">
            <v>0</v>
          </cell>
          <cell r="J54">
            <v>0</v>
          </cell>
          <cell r="K54">
            <v>0</v>
          </cell>
          <cell r="L54">
            <v>0</v>
          </cell>
        </row>
        <row r="55">
          <cell r="C55" t="str">
            <v>Dividend payment - month 6</v>
          </cell>
          <cell r="G55">
            <v>0</v>
          </cell>
          <cell r="H55">
            <v>0</v>
          </cell>
          <cell r="I55">
            <v>0</v>
          </cell>
          <cell r="J55">
            <v>0</v>
          </cell>
          <cell r="K55">
            <v>0</v>
          </cell>
          <cell r="L55">
            <v>0</v>
          </cell>
        </row>
        <row r="56">
          <cell r="C56" t="str">
            <v>Dividend payment - month 7</v>
          </cell>
          <cell r="G56">
            <v>0</v>
          </cell>
          <cell r="H56">
            <v>0</v>
          </cell>
          <cell r="I56">
            <v>0</v>
          </cell>
          <cell r="J56">
            <v>0</v>
          </cell>
          <cell r="K56">
            <v>0</v>
          </cell>
          <cell r="L56">
            <v>0</v>
          </cell>
        </row>
        <row r="57">
          <cell r="C57" t="str">
            <v>Dividend payment - month 8</v>
          </cell>
          <cell r="G57">
            <v>0</v>
          </cell>
          <cell r="H57">
            <v>0</v>
          </cell>
          <cell r="I57">
            <v>0</v>
          </cell>
          <cell r="J57">
            <v>0</v>
          </cell>
          <cell r="K57">
            <v>0</v>
          </cell>
          <cell r="L57">
            <v>0</v>
          </cell>
        </row>
        <row r="58">
          <cell r="C58" t="str">
            <v>Dividend payment - month 9</v>
          </cell>
          <cell r="G58">
            <v>0</v>
          </cell>
          <cell r="H58">
            <v>0</v>
          </cell>
          <cell r="I58">
            <v>0</v>
          </cell>
          <cell r="J58">
            <v>0</v>
          </cell>
          <cell r="K58">
            <v>0</v>
          </cell>
          <cell r="L58">
            <v>0</v>
          </cell>
        </row>
        <row r="59">
          <cell r="C59" t="str">
            <v>Dividend payment - month 10</v>
          </cell>
          <cell r="G59">
            <v>0</v>
          </cell>
          <cell r="H59">
            <v>0</v>
          </cell>
          <cell r="I59">
            <v>0</v>
          </cell>
          <cell r="J59">
            <v>0</v>
          </cell>
          <cell r="K59">
            <v>0</v>
          </cell>
          <cell r="L59">
            <v>0</v>
          </cell>
        </row>
        <row r="60">
          <cell r="C60" t="str">
            <v>Dividend payment - month 11</v>
          </cell>
          <cell r="G60">
            <v>0</v>
          </cell>
          <cell r="H60">
            <v>0</v>
          </cell>
          <cell r="I60">
            <v>0</v>
          </cell>
          <cell r="J60">
            <v>0</v>
          </cell>
          <cell r="K60">
            <v>0</v>
          </cell>
          <cell r="L60">
            <v>0</v>
          </cell>
        </row>
        <row r="61">
          <cell r="C61" t="str">
            <v>Dividend payment - month 12</v>
          </cell>
          <cell r="G61">
            <v>0</v>
          </cell>
          <cell r="H61">
            <v>0</v>
          </cell>
          <cell r="I61">
            <v>0</v>
          </cell>
          <cell r="J61">
            <v>0</v>
          </cell>
          <cell r="K61">
            <v>0</v>
          </cell>
          <cell r="L61">
            <v>0</v>
          </cell>
        </row>
        <row r="62">
          <cell r="C62" t="str">
            <v>Dividends paid</v>
          </cell>
          <cell r="F62">
            <v>0</v>
          </cell>
          <cell r="G62">
            <v>0</v>
          </cell>
          <cell r="H62">
            <v>0</v>
          </cell>
          <cell r="I62">
            <v>0</v>
          </cell>
          <cell r="J62">
            <v>0</v>
          </cell>
          <cell r="K62">
            <v>0</v>
          </cell>
          <cell r="L62">
            <v>0</v>
          </cell>
        </row>
        <row r="64">
          <cell r="C64" t="str">
            <v>Dividend payable</v>
          </cell>
          <cell r="F64">
            <v>0</v>
          </cell>
          <cell r="G64">
            <v>0</v>
          </cell>
          <cell r="H64">
            <v>0</v>
          </cell>
          <cell r="I64">
            <v>0</v>
          </cell>
          <cell r="J64">
            <v>0</v>
          </cell>
          <cell r="K64">
            <v>0</v>
          </cell>
          <cell r="L64">
            <v>0</v>
          </cell>
        </row>
      </sheetData>
      <sheetData sheetId="19" refreshError="1"/>
      <sheetData sheetId="20" refreshError="1">
        <row r="135">
          <cell r="C135" t="str">
            <v>Loans &amp; investments</v>
          </cell>
        </row>
        <row r="136">
          <cell r="C136" t="str">
            <v>Additions</v>
          </cell>
          <cell r="G136">
            <v>0</v>
          </cell>
          <cell r="H136">
            <v>0</v>
          </cell>
          <cell r="I136">
            <v>0</v>
          </cell>
          <cell r="J136">
            <v>0</v>
          </cell>
          <cell r="K136">
            <v>0</v>
          </cell>
          <cell r="L136">
            <v>0</v>
          </cell>
        </row>
        <row r="137">
          <cell r="C137" t="str">
            <v>Transfers in / (out) - cost</v>
          </cell>
          <cell r="G137">
            <v>0</v>
          </cell>
          <cell r="H137">
            <v>0</v>
          </cell>
          <cell r="I137">
            <v>0</v>
          </cell>
          <cell r="J137">
            <v>0</v>
          </cell>
          <cell r="K137">
            <v>0</v>
          </cell>
          <cell r="L137">
            <v>0</v>
          </cell>
        </row>
        <row r="138">
          <cell r="C138" t="str">
            <v>Transfers in / (out) - acc depr</v>
          </cell>
          <cell r="G138">
            <v>0</v>
          </cell>
          <cell r="H138">
            <v>0</v>
          </cell>
          <cell r="I138">
            <v>0</v>
          </cell>
          <cell r="J138">
            <v>0</v>
          </cell>
          <cell r="K138">
            <v>0</v>
          </cell>
          <cell r="L138">
            <v>0</v>
          </cell>
        </row>
        <row r="139">
          <cell r="C139" t="str">
            <v xml:space="preserve">Cost </v>
          </cell>
          <cell r="F139">
            <v>8890</v>
          </cell>
          <cell r="G139">
            <v>5646</v>
          </cell>
          <cell r="H139">
            <v>4387</v>
          </cell>
          <cell r="I139">
            <v>4370</v>
          </cell>
          <cell r="J139">
            <v>4370</v>
          </cell>
          <cell r="K139">
            <v>4370</v>
          </cell>
          <cell r="L139">
            <v>4370</v>
          </cell>
        </row>
        <row r="140">
          <cell r="C140" t="str">
            <v>Acc depreciation</v>
          </cell>
          <cell r="G140">
            <v>0</v>
          </cell>
          <cell r="H140">
            <v>0</v>
          </cell>
          <cell r="I140">
            <v>0</v>
          </cell>
          <cell r="J140">
            <v>0</v>
          </cell>
          <cell r="K140">
            <v>0</v>
          </cell>
          <cell r="L140">
            <v>0</v>
          </cell>
        </row>
        <row r="141">
          <cell r="C141" t="str">
            <v>Depreciation</v>
          </cell>
          <cell r="G141">
            <v>0</v>
          </cell>
          <cell r="H141">
            <v>0</v>
          </cell>
          <cell r="I141">
            <v>0</v>
          </cell>
          <cell r="J141">
            <v>0</v>
          </cell>
          <cell r="K141">
            <v>0</v>
          </cell>
          <cell r="L141">
            <v>0</v>
          </cell>
        </row>
        <row r="142">
          <cell r="C142" t="str">
            <v>NBV</v>
          </cell>
          <cell r="F142">
            <v>8890</v>
          </cell>
          <cell r="G142">
            <v>5646</v>
          </cell>
          <cell r="H142">
            <v>4387</v>
          </cell>
          <cell r="I142">
            <v>4370</v>
          </cell>
          <cell r="J142">
            <v>4370</v>
          </cell>
          <cell r="K142">
            <v>4370</v>
          </cell>
          <cell r="L142">
            <v>4370</v>
          </cell>
        </row>
        <row r="143">
          <cell r="C143" t="str">
            <v>Cost of disposals</v>
          </cell>
          <cell r="G143">
            <v>3244</v>
          </cell>
          <cell r="H143">
            <v>1259</v>
          </cell>
          <cell r="I143">
            <v>17</v>
          </cell>
          <cell r="J143">
            <v>0</v>
          </cell>
          <cell r="K143">
            <v>0</v>
          </cell>
          <cell r="L143">
            <v>0</v>
          </cell>
        </row>
        <row r="144">
          <cell r="C144" t="str">
            <v>Acc depr of disposals</v>
          </cell>
          <cell r="G144">
            <v>0</v>
          </cell>
          <cell r="H144">
            <v>0</v>
          </cell>
          <cell r="I144">
            <v>0</v>
          </cell>
          <cell r="J144">
            <v>0</v>
          </cell>
          <cell r="K144">
            <v>0</v>
          </cell>
          <cell r="L144">
            <v>0</v>
          </cell>
        </row>
        <row r="145">
          <cell r="C145" t="str">
            <v>Proceeds of disposals</v>
          </cell>
          <cell r="F145">
            <v>10959</v>
          </cell>
          <cell r="G145">
            <v>3244</v>
          </cell>
          <cell r="H145">
            <v>1259</v>
          </cell>
          <cell r="I145">
            <v>17</v>
          </cell>
          <cell r="J145">
            <v>0</v>
          </cell>
          <cell r="K145">
            <v>0</v>
          </cell>
          <cell r="L145">
            <v>0</v>
          </cell>
        </row>
        <row r="146">
          <cell r="C146" t="str">
            <v>Profit / (loss) on disposals</v>
          </cell>
          <cell r="G146">
            <v>0</v>
          </cell>
          <cell r="H146">
            <v>0</v>
          </cell>
          <cell r="I146">
            <v>0</v>
          </cell>
          <cell r="J146">
            <v>0</v>
          </cell>
          <cell r="K146">
            <v>0</v>
          </cell>
          <cell r="L146">
            <v>0</v>
          </cell>
        </row>
        <row r="148">
          <cell r="C148" t="str">
            <v>Capital work in progress</v>
          </cell>
        </row>
        <row r="149">
          <cell r="C149" t="str">
            <v>Additions</v>
          </cell>
          <cell r="G149">
            <v>0</v>
          </cell>
          <cell r="H149">
            <v>0</v>
          </cell>
          <cell r="I149">
            <v>0</v>
          </cell>
          <cell r="J149">
            <v>0</v>
          </cell>
          <cell r="K149">
            <v>0</v>
          </cell>
          <cell r="L149">
            <v>0</v>
          </cell>
        </row>
        <row r="150">
          <cell r="C150" t="str">
            <v>Transfers in / (out) - cost</v>
          </cell>
          <cell r="G150">
            <v>0</v>
          </cell>
          <cell r="H150">
            <v>0</v>
          </cell>
          <cell r="I150">
            <v>0</v>
          </cell>
          <cell r="J150">
            <v>0</v>
          </cell>
          <cell r="K150">
            <v>0</v>
          </cell>
          <cell r="L150">
            <v>0</v>
          </cell>
        </row>
        <row r="151">
          <cell r="C151" t="str">
            <v>Transfers in / (out) - acc depr</v>
          </cell>
          <cell r="G151">
            <v>0</v>
          </cell>
          <cell r="H151">
            <v>0</v>
          </cell>
          <cell r="I151">
            <v>0</v>
          </cell>
          <cell r="J151">
            <v>0</v>
          </cell>
          <cell r="K151">
            <v>0</v>
          </cell>
          <cell r="L151">
            <v>0</v>
          </cell>
        </row>
        <row r="152">
          <cell r="C152" t="str">
            <v xml:space="preserve">Cost </v>
          </cell>
          <cell r="F152">
            <v>0</v>
          </cell>
          <cell r="G152">
            <v>0</v>
          </cell>
          <cell r="H152">
            <v>0</v>
          </cell>
          <cell r="I152">
            <v>0</v>
          </cell>
          <cell r="J152">
            <v>0</v>
          </cell>
          <cell r="K152">
            <v>0</v>
          </cell>
          <cell r="L152">
            <v>0</v>
          </cell>
        </row>
        <row r="153">
          <cell r="C153" t="str">
            <v>Acc depreciation</v>
          </cell>
          <cell r="F153">
            <v>0</v>
          </cell>
          <cell r="G153">
            <v>0</v>
          </cell>
          <cell r="H153">
            <v>0</v>
          </cell>
          <cell r="I153">
            <v>0</v>
          </cell>
          <cell r="J153">
            <v>0</v>
          </cell>
          <cell r="K153">
            <v>0</v>
          </cell>
          <cell r="L153">
            <v>0</v>
          </cell>
        </row>
        <row r="154">
          <cell r="C154" t="str">
            <v>Depreciation</v>
          </cell>
          <cell r="G154">
            <v>0</v>
          </cell>
          <cell r="H154">
            <v>0</v>
          </cell>
          <cell r="I154">
            <v>0</v>
          </cell>
          <cell r="J154">
            <v>0</v>
          </cell>
          <cell r="K154">
            <v>0</v>
          </cell>
          <cell r="L154">
            <v>0</v>
          </cell>
        </row>
        <row r="155">
          <cell r="C155" t="str">
            <v>NBV</v>
          </cell>
          <cell r="F155">
            <v>0</v>
          </cell>
          <cell r="G155">
            <v>0</v>
          </cell>
          <cell r="H155">
            <v>0</v>
          </cell>
          <cell r="I155">
            <v>0</v>
          </cell>
          <cell r="J155">
            <v>0</v>
          </cell>
          <cell r="K155">
            <v>0</v>
          </cell>
          <cell r="L155">
            <v>0</v>
          </cell>
        </row>
        <row r="156">
          <cell r="C156" t="str">
            <v>Cost of disposals</v>
          </cell>
          <cell r="G156">
            <v>0</v>
          </cell>
          <cell r="H156">
            <v>0</v>
          </cell>
          <cell r="I156">
            <v>0</v>
          </cell>
          <cell r="J156">
            <v>0</v>
          </cell>
          <cell r="K156">
            <v>0</v>
          </cell>
          <cell r="L156">
            <v>0</v>
          </cell>
        </row>
        <row r="157">
          <cell r="C157" t="str">
            <v>Acc depr of disposals</v>
          </cell>
          <cell r="G157">
            <v>0</v>
          </cell>
          <cell r="H157">
            <v>0</v>
          </cell>
          <cell r="I157">
            <v>0</v>
          </cell>
          <cell r="J157">
            <v>0</v>
          </cell>
          <cell r="K157">
            <v>0</v>
          </cell>
          <cell r="L157">
            <v>0</v>
          </cell>
        </row>
        <row r="158">
          <cell r="C158" t="str">
            <v>Proceeds of disposals</v>
          </cell>
          <cell r="G158">
            <v>0</v>
          </cell>
          <cell r="H158">
            <v>0</v>
          </cell>
          <cell r="I158">
            <v>0</v>
          </cell>
          <cell r="J158">
            <v>0</v>
          </cell>
          <cell r="K158">
            <v>0</v>
          </cell>
          <cell r="L158">
            <v>0</v>
          </cell>
        </row>
        <row r="159">
          <cell r="C159" t="str">
            <v>Profit / (loss) on disposals</v>
          </cell>
          <cell r="G159">
            <v>0</v>
          </cell>
          <cell r="H159">
            <v>0</v>
          </cell>
          <cell r="I159">
            <v>0</v>
          </cell>
          <cell r="J159">
            <v>0</v>
          </cell>
          <cell r="K159">
            <v>0</v>
          </cell>
          <cell r="L159">
            <v>0</v>
          </cell>
        </row>
        <row r="161">
          <cell r="C161" t="str">
            <v>Fixed assets</v>
          </cell>
        </row>
        <row r="162">
          <cell r="C162" t="str">
            <v>Additions</v>
          </cell>
          <cell r="G162">
            <v>151684</v>
          </cell>
          <cell r="H162">
            <v>158013</v>
          </cell>
          <cell r="I162">
            <v>132961</v>
          </cell>
          <cell r="J162">
            <v>178753</v>
          </cell>
          <cell r="K162">
            <v>178753</v>
          </cell>
          <cell r="L162">
            <v>178753</v>
          </cell>
        </row>
        <row r="163">
          <cell r="C163" t="str">
            <v>Transfers in / (out) - cost</v>
          </cell>
          <cell r="G163">
            <v>0</v>
          </cell>
          <cell r="H163">
            <v>0</v>
          </cell>
          <cell r="I163">
            <v>0</v>
          </cell>
          <cell r="J163">
            <v>0</v>
          </cell>
          <cell r="K163">
            <v>0</v>
          </cell>
          <cell r="L163">
            <v>0</v>
          </cell>
        </row>
        <row r="164">
          <cell r="C164" t="str">
            <v>Transfers in / (out) - acc depr</v>
          </cell>
          <cell r="G164">
            <v>0</v>
          </cell>
          <cell r="H164">
            <v>0</v>
          </cell>
          <cell r="I164">
            <v>0</v>
          </cell>
          <cell r="J164">
            <v>0</v>
          </cell>
          <cell r="K164">
            <v>0</v>
          </cell>
          <cell r="L164">
            <v>0</v>
          </cell>
        </row>
        <row r="165">
          <cell r="C165" t="str">
            <v xml:space="preserve">Cost </v>
          </cell>
          <cell r="F165">
            <v>1224911</v>
          </cell>
          <cell r="G165">
            <v>1366910</v>
          </cell>
          <cell r="H165">
            <v>1523664</v>
          </cell>
          <cell r="I165">
            <v>1656608</v>
          </cell>
          <cell r="J165">
            <v>1835361</v>
          </cell>
          <cell r="K165">
            <v>2014114</v>
          </cell>
          <cell r="L165">
            <v>2192867</v>
          </cell>
        </row>
        <row r="166">
          <cell r="C166" t="str">
            <v>Acc depreciation</v>
          </cell>
          <cell r="F166">
            <v>295716</v>
          </cell>
          <cell r="G166">
            <v>440006.58345500001</v>
          </cell>
          <cell r="H166">
            <v>613407.7543883333</v>
          </cell>
          <cell r="I166">
            <v>800609.6119883334</v>
          </cell>
          <cell r="J166">
            <v>996650.32292166655</v>
          </cell>
          <cell r="K166">
            <v>1189766.0065383334</v>
          </cell>
          <cell r="L166">
            <v>1403224.6711883331</v>
          </cell>
        </row>
        <row r="167">
          <cell r="C167" t="str">
            <v>Depreciation</v>
          </cell>
          <cell r="F167">
            <v>0</v>
          </cell>
          <cell r="G167">
            <v>146121.58345500001</v>
          </cell>
          <cell r="H167">
            <v>173401.17093333328</v>
          </cell>
          <cell r="I167">
            <v>187201.85760000002</v>
          </cell>
          <cell r="J167">
            <v>196040.71093333332</v>
          </cell>
          <cell r="K167">
            <v>193115.68361666668</v>
          </cell>
          <cell r="L167">
            <v>213458.66464999999</v>
          </cell>
        </row>
        <row r="168">
          <cell r="C168" t="str">
            <v>NBV</v>
          </cell>
          <cell r="F168">
            <v>929195</v>
          </cell>
          <cell r="G168">
            <v>926903.41654499993</v>
          </cell>
          <cell r="H168">
            <v>910256.2456116667</v>
          </cell>
          <cell r="I168">
            <v>855998.3880116666</v>
          </cell>
          <cell r="J168">
            <v>838710.67707833345</v>
          </cell>
          <cell r="K168">
            <v>824347.99346166663</v>
          </cell>
          <cell r="L168">
            <v>789642.32881166693</v>
          </cell>
        </row>
        <row r="169">
          <cell r="C169" t="str">
            <v>Cost of disposals</v>
          </cell>
          <cell r="G169">
            <v>9685</v>
          </cell>
          <cell r="H169">
            <v>1259</v>
          </cell>
          <cell r="I169">
            <v>17</v>
          </cell>
          <cell r="J169">
            <v>0</v>
          </cell>
          <cell r="K169">
            <v>0</v>
          </cell>
          <cell r="L169">
            <v>0</v>
          </cell>
        </row>
        <row r="170">
          <cell r="C170" t="str">
            <v>Acc depr of disposals</v>
          </cell>
          <cell r="G170">
            <v>1831</v>
          </cell>
          <cell r="H170">
            <v>0</v>
          </cell>
          <cell r="I170">
            <v>0</v>
          </cell>
          <cell r="J170">
            <v>0</v>
          </cell>
          <cell r="K170">
            <v>0</v>
          </cell>
          <cell r="L170">
            <v>0</v>
          </cell>
        </row>
        <row r="171">
          <cell r="C171" t="str">
            <v>Proceeds of disposals</v>
          </cell>
          <cell r="F171">
            <v>21234</v>
          </cell>
          <cell r="G171">
            <v>7854</v>
          </cell>
          <cell r="H171">
            <v>1259</v>
          </cell>
          <cell r="I171">
            <v>17</v>
          </cell>
          <cell r="J171">
            <v>0</v>
          </cell>
          <cell r="K171">
            <v>0</v>
          </cell>
          <cell r="L171">
            <v>0</v>
          </cell>
        </row>
        <row r="172">
          <cell r="C172" t="str">
            <v>Profit / (loss) on disposals</v>
          </cell>
          <cell r="F172">
            <v>0</v>
          </cell>
          <cell r="G172">
            <v>0</v>
          </cell>
          <cell r="H172">
            <v>0</v>
          </cell>
          <cell r="I172">
            <v>0</v>
          </cell>
          <cell r="J172">
            <v>0</v>
          </cell>
          <cell r="K172">
            <v>0</v>
          </cell>
          <cell r="L172">
            <v>0</v>
          </cell>
        </row>
        <row r="174">
          <cell r="C174" t="str">
            <v>Fixed assets exc containters - taxation</v>
          </cell>
        </row>
        <row r="175">
          <cell r="C175" t="str">
            <v>Net tax value</v>
          </cell>
          <cell r="F175">
            <v>920305</v>
          </cell>
          <cell r="G175">
            <v>908973</v>
          </cell>
          <cell r="H175">
            <v>893584.82906666666</v>
          </cell>
          <cell r="I175">
            <v>839343.97146666679</v>
          </cell>
          <cell r="J175">
            <v>822056.26053333329</v>
          </cell>
          <cell r="K175">
            <v>807693.5769166667</v>
          </cell>
          <cell r="L175">
            <v>772987.91226666654</v>
          </cell>
        </row>
        <row r="176">
          <cell r="C176" t="str">
            <v>Capital allowance</v>
          </cell>
          <cell r="G176">
            <v>146121.99999999997</v>
          </cell>
          <cell r="H176">
            <v>173401.17093333328</v>
          </cell>
          <cell r="I176">
            <v>187201.85760000002</v>
          </cell>
          <cell r="J176">
            <v>196040.71093333332</v>
          </cell>
          <cell r="K176">
            <v>193115.68361666671</v>
          </cell>
          <cell r="L176">
            <v>213458.66465000002</v>
          </cell>
        </row>
        <row r="177">
          <cell r="C177" t="str">
            <v>Accumulated capital allowances - disposals</v>
          </cell>
          <cell r="G177">
            <v>0</v>
          </cell>
          <cell r="H177">
            <v>0</v>
          </cell>
          <cell r="I177">
            <v>0</v>
          </cell>
          <cell r="J177">
            <v>0</v>
          </cell>
          <cell r="K177">
            <v>0</v>
          </cell>
          <cell r="L177">
            <v>0</v>
          </cell>
        </row>
        <row r="178">
          <cell r="C178" t="str">
            <v>Taxable profit / (loss) on disposals</v>
          </cell>
          <cell r="G178">
            <v>0</v>
          </cell>
          <cell r="H178">
            <v>0</v>
          </cell>
          <cell r="I178">
            <v>0</v>
          </cell>
          <cell r="J178">
            <v>0</v>
          </cell>
          <cell r="K178">
            <v>0</v>
          </cell>
          <cell r="L178">
            <v>0</v>
          </cell>
        </row>
        <row r="180">
          <cell r="C180" t="str">
            <v>Validation - Fixed Assets</v>
          </cell>
        </row>
        <row r="181">
          <cell r="C181" t="str">
            <v>Opening</v>
          </cell>
          <cell r="G181">
            <v>929195</v>
          </cell>
          <cell r="H181">
            <v>926903.41654499993</v>
          </cell>
          <cell r="I181">
            <v>910256.2456116667</v>
          </cell>
          <cell r="J181">
            <v>855998.3880116666</v>
          </cell>
          <cell r="K181">
            <v>838710.67707833345</v>
          </cell>
          <cell r="L181">
            <v>824347.99346166663</v>
          </cell>
        </row>
        <row r="182">
          <cell r="C182" t="str">
            <v>Additions</v>
          </cell>
          <cell r="G182">
            <v>151684</v>
          </cell>
          <cell r="H182">
            <v>158013</v>
          </cell>
          <cell r="I182">
            <v>132961</v>
          </cell>
          <cell r="J182">
            <v>178753</v>
          </cell>
          <cell r="K182">
            <v>178753</v>
          </cell>
          <cell r="L182">
            <v>178753</v>
          </cell>
        </row>
        <row r="183">
          <cell r="C183" t="str">
            <v>Transfers</v>
          </cell>
          <cell r="G183">
            <v>0</v>
          </cell>
          <cell r="H183">
            <v>0</v>
          </cell>
          <cell r="I183">
            <v>0</v>
          </cell>
          <cell r="J183">
            <v>0</v>
          </cell>
          <cell r="K183">
            <v>0</v>
          </cell>
          <cell r="L183">
            <v>0</v>
          </cell>
        </row>
        <row r="184">
          <cell r="C184" t="str">
            <v>Disposals</v>
          </cell>
          <cell r="G184">
            <v>-7854</v>
          </cell>
          <cell r="H184">
            <v>-1259</v>
          </cell>
          <cell r="I184">
            <v>-17</v>
          </cell>
          <cell r="J184">
            <v>0</v>
          </cell>
          <cell r="K184">
            <v>0</v>
          </cell>
          <cell r="L184">
            <v>0</v>
          </cell>
        </row>
        <row r="185">
          <cell r="C185" t="str">
            <v>Depreciation</v>
          </cell>
          <cell r="G185">
            <v>-146121.58345500001</v>
          </cell>
          <cell r="H185">
            <v>-173401.17093333328</v>
          </cell>
          <cell r="I185">
            <v>-187201.85760000002</v>
          </cell>
          <cell r="J185">
            <v>-196040.71093333332</v>
          </cell>
          <cell r="K185">
            <v>-193115.68361666668</v>
          </cell>
          <cell r="L185">
            <v>-213458.66464999999</v>
          </cell>
        </row>
        <row r="186">
          <cell r="C186" t="str">
            <v>Closing</v>
          </cell>
          <cell r="G186">
            <v>926903.41654499993</v>
          </cell>
          <cell r="H186">
            <v>910256.2456116667</v>
          </cell>
          <cell r="I186">
            <v>855998.38801166671</v>
          </cell>
          <cell r="J186">
            <v>838710.67707833322</v>
          </cell>
          <cell r="K186">
            <v>824347.99346166675</v>
          </cell>
          <cell r="L186">
            <v>789642.3288116667</v>
          </cell>
        </row>
      </sheetData>
      <sheetData sheetId="21" refreshError="1"/>
      <sheetData sheetId="22" refreshError="1">
        <row r="40">
          <cell r="C40" t="str">
            <v>Replacement capin Land &amp; Buildings</v>
          </cell>
          <cell r="G40">
            <v>0</v>
          </cell>
          <cell r="H40">
            <v>0</v>
          </cell>
          <cell r="I40">
            <v>0</v>
          </cell>
          <cell r="J40">
            <v>0</v>
          </cell>
          <cell r="K40">
            <v>0</v>
          </cell>
          <cell r="L40">
            <v>0</v>
          </cell>
        </row>
        <row r="41">
          <cell r="C41" t="str">
            <v>Replacement disposals Land &amp; Buildings</v>
          </cell>
          <cell r="G41">
            <v>0</v>
          </cell>
          <cell r="H41">
            <v>0</v>
          </cell>
          <cell r="I41">
            <v>0</v>
          </cell>
          <cell r="J41">
            <v>0</v>
          </cell>
          <cell r="K41">
            <v>0</v>
          </cell>
          <cell r="L41">
            <v>0</v>
          </cell>
        </row>
        <row r="42">
          <cell r="C42" t="str">
            <v>Replacement proceeds Land &amp; Buildings</v>
          </cell>
          <cell r="G42">
            <v>0</v>
          </cell>
          <cell r="H42">
            <v>0</v>
          </cell>
          <cell r="I42">
            <v>0</v>
          </cell>
          <cell r="J42">
            <v>0</v>
          </cell>
          <cell r="K42">
            <v>0</v>
          </cell>
          <cell r="L42">
            <v>0</v>
          </cell>
        </row>
        <row r="44">
          <cell r="C44" t="str">
            <v>Additions Land &amp; Buildings</v>
          </cell>
          <cell r="G44">
            <v>6664</v>
          </cell>
          <cell r="H44">
            <v>3700</v>
          </cell>
          <cell r="I44">
            <v>6650</v>
          </cell>
          <cell r="J44">
            <v>6000</v>
          </cell>
          <cell r="K44">
            <v>6000</v>
          </cell>
          <cell r="L44">
            <v>6000</v>
          </cell>
        </row>
        <row r="46">
          <cell r="C46" t="str">
            <v>Cost Land &amp; Buildings - Opening assets</v>
          </cell>
          <cell r="G46">
            <v>323611</v>
          </cell>
          <cell r="H46">
            <v>323611</v>
          </cell>
          <cell r="I46">
            <v>323611</v>
          </cell>
          <cell r="J46">
            <v>323611</v>
          </cell>
          <cell r="K46">
            <v>323611</v>
          </cell>
          <cell r="L46">
            <v>323611</v>
          </cell>
        </row>
        <row r="47">
          <cell r="C47" t="str">
            <v>Cost Land &amp; Buildings - base year additions</v>
          </cell>
          <cell r="G47">
            <v>6664</v>
          </cell>
          <cell r="H47">
            <v>6664</v>
          </cell>
          <cell r="I47">
            <v>6664</v>
          </cell>
          <cell r="J47">
            <v>6664</v>
          </cell>
          <cell r="K47">
            <v>6664</v>
          </cell>
          <cell r="L47">
            <v>6664</v>
          </cell>
        </row>
        <row r="48">
          <cell r="C48" t="str">
            <v>Cost Land &amp; Buildings - year 1 additions</v>
          </cell>
          <cell r="H48">
            <v>3700</v>
          </cell>
          <cell r="I48">
            <v>3700</v>
          </cell>
          <cell r="J48">
            <v>3700</v>
          </cell>
          <cell r="K48">
            <v>3700</v>
          </cell>
          <cell r="L48">
            <v>3700</v>
          </cell>
        </row>
        <row r="49">
          <cell r="C49" t="str">
            <v>Cost Land &amp; Buildings - year 2 additions</v>
          </cell>
          <cell r="I49">
            <v>6650</v>
          </cell>
          <cell r="J49">
            <v>6650</v>
          </cell>
          <cell r="K49">
            <v>6650</v>
          </cell>
          <cell r="L49">
            <v>6650</v>
          </cell>
        </row>
        <row r="50">
          <cell r="C50" t="str">
            <v>Cost Land &amp; Buildings - year 3 additions</v>
          </cell>
          <cell r="J50">
            <v>6000</v>
          </cell>
          <cell r="K50">
            <v>6000</v>
          </cell>
          <cell r="L50">
            <v>6000</v>
          </cell>
        </row>
        <row r="51">
          <cell r="C51" t="str">
            <v>Cost Land &amp; Buildings - year 4 additions</v>
          </cell>
          <cell r="K51">
            <v>6000</v>
          </cell>
          <cell r="L51">
            <v>6000</v>
          </cell>
        </row>
        <row r="52">
          <cell r="C52" t="str">
            <v>Cost Land &amp; Buildings - year 5 additions</v>
          </cell>
          <cell r="L52">
            <v>6000</v>
          </cell>
        </row>
        <row r="54">
          <cell r="C54" t="str">
            <v>Depreciation Land &amp; Buildings - opening assets</v>
          </cell>
          <cell r="G54">
            <v>9072.9537250000012</v>
          </cell>
          <cell r="H54">
            <v>8405</v>
          </cell>
          <cell r="I54">
            <v>8402.9999999999945</v>
          </cell>
          <cell r="J54">
            <v>8398.9999999999945</v>
          </cell>
          <cell r="K54">
            <v>8398.9999999999945</v>
          </cell>
          <cell r="L54">
            <v>8393.9999999999945</v>
          </cell>
        </row>
        <row r="55">
          <cell r="C55" t="str">
            <v>Depreciation Land &amp; Buildings - base year additions</v>
          </cell>
          <cell r="G55">
            <v>109.956</v>
          </cell>
          <cell r="H55">
            <v>185.0926</v>
          </cell>
          <cell r="I55">
            <v>185.0926</v>
          </cell>
          <cell r="J55">
            <v>185.0926</v>
          </cell>
          <cell r="K55">
            <v>185.0926</v>
          </cell>
          <cell r="L55">
            <v>185.0926</v>
          </cell>
        </row>
        <row r="56">
          <cell r="C56" t="str">
            <v>Depreciation Land &amp; Buildings - year 1 additions</v>
          </cell>
          <cell r="H56">
            <v>92.5</v>
          </cell>
          <cell r="I56">
            <v>92.5</v>
          </cell>
          <cell r="J56">
            <v>92.5</v>
          </cell>
          <cell r="K56">
            <v>92.5</v>
          </cell>
          <cell r="L56">
            <v>92.5</v>
          </cell>
        </row>
        <row r="57">
          <cell r="C57" t="str">
            <v>Depreciation Land &amp; Buildings - year 2 additions</v>
          </cell>
          <cell r="I57">
            <v>166.25</v>
          </cell>
          <cell r="J57">
            <v>166.25</v>
          </cell>
          <cell r="K57">
            <v>166.25</v>
          </cell>
          <cell r="L57">
            <v>166.25</v>
          </cell>
        </row>
        <row r="58">
          <cell r="C58" t="str">
            <v>Depreciation Land &amp; Buildings - year 3 additions</v>
          </cell>
          <cell r="J58">
            <v>150</v>
          </cell>
          <cell r="K58">
            <v>150</v>
          </cell>
          <cell r="L58">
            <v>150</v>
          </cell>
        </row>
        <row r="59">
          <cell r="C59" t="str">
            <v>Depreciation Land &amp; Buildings - year 4 additions</v>
          </cell>
          <cell r="K59">
            <v>150</v>
          </cell>
          <cell r="L59">
            <v>150</v>
          </cell>
        </row>
        <row r="60">
          <cell r="C60" t="str">
            <v>Depreciation Land &amp; Buildings - year 5 additions</v>
          </cell>
          <cell r="L60">
            <v>150</v>
          </cell>
        </row>
        <row r="62">
          <cell r="C62" t="str">
            <v>Acc. Depreciation Land &amp; Buildings - opening assets</v>
          </cell>
          <cell r="G62">
            <v>23901.953724999999</v>
          </cell>
          <cell r="H62">
            <v>32306.953724999999</v>
          </cell>
          <cell r="I62">
            <v>40709.953724999992</v>
          </cell>
          <cell r="J62">
            <v>49108.953724999985</v>
          </cell>
          <cell r="K62">
            <v>57507.953724999978</v>
          </cell>
          <cell r="L62">
            <v>65901.95372499997</v>
          </cell>
        </row>
        <row r="63">
          <cell r="C63" t="str">
            <v>Acc. Depreciation Land &amp; Buildings - base year additions</v>
          </cell>
          <cell r="G63">
            <v>109.956</v>
          </cell>
          <cell r="H63">
            <v>295.04860000000002</v>
          </cell>
          <cell r="I63">
            <v>480.14120000000003</v>
          </cell>
          <cell r="J63">
            <v>665.23379999999997</v>
          </cell>
          <cell r="K63">
            <v>850.32639999999992</v>
          </cell>
          <cell r="L63">
            <v>1035.4189999999999</v>
          </cell>
        </row>
        <row r="64">
          <cell r="C64" t="str">
            <v>Acc. Depreciation Land &amp; Buildings - year 1 additions</v>
          </cell>
          <cell r="H64">
            <v>92.5</v>
          </cell>
          <cell r="I64">
            <v>185</v>
          </cell>
          <cell r="J64">
            <v>277.5</v>
          </cell>
          <cell r="K64">
            <v>370</v>
          </cell>
          <cell r="L64">
            <v>462.5</v>
          </cell>
        </row>
        <row r="65">
          <cell r="C65" t="str">
            <v>Acc. Depreciation Land &amp; Buildings - year 2 additions</v>
          </cell>
          <cell r="I65">
            <v>166.25</v>
          </cell>
          <cell r="J65">
            <v>332.5</v>
          </cell>
          <cell r="K65">
            <v>498.75</v>
          </cell>
          <cell r="L65">
            <v>665</v>
          </cell>
        </row>
        <row r="66">
          <cell r="C66" t="str">
            <v>Acc. Depreciation Land &amp; Buildings - year 3 additions</v>
          </cell>
          <cell r="J66">
            <v>150</v>
          </cell>
          <cell r="K66">
            <v>300</v>
          </cell>
          <cell r="L66">
            <v>450</v>
          </cell>
        </row>
        <row r="67">
          <cell r="C67" t="str">
            <v>Acc. Depreciation Land &amp; Buildings - year 4 additions</v>
          </cell>
          <cell r="K67">
            <v>150</v>
          </cell>
          <cell r="L67">
            <v>300</v>
          </cell>
        </row>
        <row r="68">
          <cell r="C68" t="str">
            <v>Acc. Depreciation Land &amp; Buildings - year 5 additions</v>
          </cell>
          <cell r="L68">
            <v>150</v>
          </cell>
        </row>
        <row r="70">
          <cell r="C70" t="str">
            <v>Totals for owned assets</v>
          </cell>
        </row>
        <row r="71">
          <cell r="C71" t="str">
            <v>Additions Land &amp; Buildings</v>
          </cell>
          <cell r="G71">
            <v>6664</v>
          </cell>
          <cell r="H71">
            <v>3700</v>
          </cell>
          <cell r="I71">
            <v>6650</v>
          </cell>
          <cell r="J71">
            <v>6000</v>
          </cell>
          <cell r="K71">
            <v>6000</v>
          </cell>
          <cell r="L71">
            <v>6000</v>
          </cell>
        </row>
        <row r="72">
          <cell r="C72" t="str">
            <v>Cost Land &amp; Buildings</v>
          </cell>
          <cell r="F72">
            <v>326659</v>
          </cell>
          <cell r="G72">
            <v>330275</v>
          </cell>
          <cell r="H72">
            <v>333975</v>
          </cell>
          <cell r="I72">
            <v>340625</v>
          </cell>
          <cell r="J72">
            <v>346625</v>
          </cell>
          <cell r="K72">
            <v>352625</v>
          </cell>
          <cell r="L72">
            <v>358625</v>
          </cell>
        </row>
        <row r="73">
          <cell r="C73" t="str">
            <v>Acc. Depreciation Land &amp; Buildings</v>
          </cell>
          <cell r="F73">
            <v>16121</v>
          </cell>
          <cell r="G73">
            <v>24011.909724999998</v>
          </cell>
          <cell r="H73">
            <v>32694.502324999998</v>
          </cell>
          <cell r="I73">
            <v>41541.34492499999</v>
          </cell>
          <cell r="J73">
            <v>50534.187524999987</v>
          </cell>
          <cell r="K73">
            <v>59677.030124999976</v>
          </cell>
          <cell r="L73">
            <v>68964.872724999965</v>
          </cell>
        </row>
        <row r="74">
          <cell r="C74" t="str">
            <v>Depreciation Land &amp; Buildings</v>
          </cell>
          <cell r="G74">
            <v>9182.9097250000013</v>
          </cell>
          <cell r="H74">
            <v>8682.5925999999999</v>
          </cell>
          <cell r="I74">
            <v>8846.8425999999945</v>
          </cell>
          <cell r="J74">
            <v>8992.8425999999945</v>
          </cell>
          <cell r="K74">
            <v>9142.8425999999945</v>
          </cell>
          <cell r="L74">
            <v>9287.8425999999945</v>
          </cell>
        </row>
        <row r="75">
          <cell r="C75" t="str">
            <v>Net book value Land &amp; Buildings</v>
          </cell>
          <cell r="F75">
            <v>310538</v>
          </cell>
          <cell r="G75">
            <v>306263.09027500002</v>
          </cell>
          <cell r="H75">
            <v>301280.49767499999</v>
          </cell>
          <cell r="I75">
            <v>299083.65507500002</v>
          </cell>
          <cell r="J75">
            <v>296090.81247500004</v>
          </cell>
          <cell r="K75">
            <v>292947.96987500001</v>
          </cell>
          <cell r="L75">
            <v>289660.12727500004</v>
          </cell>
        </row>
        <row r="76">
          <cell r="C76" t="str">
            <v xml:space="preserve">Disposals cost  Land &amp; Buildings </v>
          </cell>
          <cell r="G76">
            <v>3048</v>
          </cell>
          <cell r="H76">
            <v>0</v>
          </cell>
          <cell r="I76">
            <v>0</v>
          </cell>
          <cell r="J76">
            <v>0</v>
          </cell>
          <cell r="K76">
            <v>0</v>
          </cell>
          <cell r="L76">
            <v>0</v>
          </cell>
        </row>
        <row r="77">
          <cell r="C77" t="str">
            <v>Disposals acc. depr. Land &amp; Buildings</v>
          </cell>
          <cell r="G77">
            <v>1292</v>
          </cell>
          <cell r="H77">
            <v>0</v>
          </cell>
          <cell r="I77">
            <v>0</v>
          </cell>
          <cell r="J77">
            <v>0</v>
          </cell>
          <cell r="K77">
            <v>0</v>
          </cell>
          <cell r="L77">
            <v>0</v>
          </cell>
        </row>
        <row r="78">
          <cell r="C78" t="str">
            <v>Disposal proceeds Land &amp; Buildings</v>
          </cell>
          <cell r="G78">
            <v>0</v>
          </cell>
          <cell r="H78">
            <v>0</v>
          </cell>
          <cell r="I78">
            <v>0</v>
          </cell>
          <cell r="J78">
            <v>0</v>
          </cell>
          <cell r="K78">
            <v>0</v>
          </cell>
          <cell r="L78">
            <v>0</v>
          </cell>
        </row>
        <row r="79">
          <cell r="C79" t="str">
            <v>Profit / (loss) on disposals Land &amp; Buildings</v>
          </cell>
          <cell r="G79">
            <v>-1756</v>
          </cell>
          <cell r="H79">
            <v>0</v>
          </cell>
          <cell r="I79">
            <v>0</v>
          </cell>
          <cell r="J79">
            <v>0</v>
          </cell>
          <cell r="K79">
            <v>0</v>
          </cell>
          <cell r="L79">
            <v>0</v>
          </cell>
        </row>
        <row r="81">
          <cell r="C81" t="str">
            <v>Validation</v>
          </cell>
        </row>
        <row r="82">
          <cell r="C82" t="str">
            <v>Opening</v>
          </cell>
          <cell r="G82">
            <v>310538</v>
          </cell>
          <cell r="H82">
            <v>306263.09027500002</v>
          </cell>
          <cell r="I82">
            <v>301280.49767499999</v>
          </cell>
          <cell r="J82">
            <v>299083.65507500002</v>
          </cell>
          <cell r="K82">
            <v>296090.81247500004</v>
          </cell>
          <cell r="L82">
            <v>292947.96987500001</v>
          </cell>
        </row>
        <row r="83">
          <cell r="C83" t="str">
            <v>Additions</v>
          </cell>
          <cell r="G83">
            <v>6664</v>
          </cell>
          <cell r="H83">
            <v>3700</v>
          </cell>
          <cell r="I83">
            <v>6650</v>
          </cell>
          <cell r="J83">
            <v>6000</v>
          </cell>
          <cell r="K83">
            <v>6000</v>
          </cell>
          <cell r="L83">
            <v>6000</v>
          </cell>
        </row>
        <row r="84">
          <cell r="C84" t="str">
            <v>Transfers</v>
          </cell>
          <cell r="G84">
            <v>0</v>
          </cell>
          <cell r="H84">
            <v>0</v>
          </cell>
          <cell r="I84">
            <v>0</v>
          </cell>
          <cell r="J84">
            <v>0</v>
          </cell>
          <cell r="K84">
            <v>0</v>
          </cell>
          <cell r="L84">
            <v>0</v>
          </cell>
        </row>
        <row r="85">
          <cell r="C85" t="str">
            <v>Disposals</v>
          </cell>
          <cell r="G85">
            <v>-1756</v>
          </cell>
          <cell r="H85">
            <v>0</v>
          </cell>
          <cell r="I85">
            <v>0</v>
          </cell>
          <cell r="J85">
            <v>0</v>
          </cell>
          <cell r="K85">
            <v>0</v>
          </cell>
          <cell r="L85">
            <v>0</v>
          </cell>
        </row>
        <row r="86">
          <cell r="C86" t="str">
            <v>Depreciation</v>
          </cell>
          <cell r="G86">
            <v>-9182.9097250000013</v>
          </cell>
          <cell r="H86">
            <v>-8682.5925999999999</v>
          </cell>
          <cell r="I86">
            <v>-8846.8425999999945</v>
          </cell>
          <cell r="J86">
            <v>-8992.8425999999945</v>
          </cell>
          <cell r="K86">
            <v>-9142.8425999999945</v>
          </cell>
          <cell r="L86">
            <v>-9287.8425999999945</v>
          </cell>
        </row>
        <row r="87">
          <cell r="C87" t="str">
            <v>Closing</v>
          </cell>
          <cell r="G87">
            <v>306263.09027500002</v>
          </cell>
          <cell r="H87">
            <v>301280.49767500005</v>
          </cell>
          <cell r="I87">
            <v>299083.65507500002</v>
          </cell>
          <cell r="J87">
            <v>296090.81247500004</v>
          </cell>
          <cell r="K87">
            <v>292947.96987500007</v>
          </cell>
          <cell r="L87">
            <v>289660.12727500004</v>
          </cell>
        </row>
      </sheetData>
      <sheetData sheetId="23" refreshError="1"/>
      <sheetData sheetId="24" refreshError="1"/>
      <sheetData sheetId="25" refreshError="1"/>
      <sheetData sheetId="26" refreshError="1"/>
      <sheetData sheetId="27" refreshError="1">
        <row r="34">
          <cell r="C34" t="str">
            <v>Stock - beer</v>
          </cell>
          <cell r="F34">
            <v>71456</v>
          </cell>
          <cell r="G34">
            <v>40482.000000000007</v>
          </cell>
          <cell r="H34">
            <v>38915.079524411209</v>
          </cell>
          <cell r="I34">
            <v>41996.404809526575</v>
          </cell>
          <cell r="J34">
            <v>45609.157289794748</v>
          </cell>
          <cell r="K34">
            <v>46880.51665116744</v>
          </cell>
          <cell r="L34">
            <v>48576.662752610158</v>
          </cell>
        </row>
        <row r="36">
          <cell r="C36" t="str">
            <v>Total Debtors</v>
          </cell>
          <cell r="F36">
            <v>130350</v>
          </cell>
          <cell r="G36">
            <v>139298</v>
          </cell>
          <cell r="H36">
            <v>143060.00729717084</v>
          </cell>
          <cell r="I36">
            <v>158852.06175115853</v>
          </cell>
          <cell r="J36">
            <v>176731.15150496384</v>
          </cell>
          <cell r="K36">
            <v>184619.76868568204</v>
          </cell>
          <cell r="L36">
            <v>192185.66970900723</v>
          </cell>
        </row>
        <row r="38">
          <cell r="C38" t="str">
            <v>Debtors - Trade</v>
          </cell>
          <cell r="F38">
            <v>97419</v>
          </cell>
          <cell r="G38">
            <v>117827.99999999999</v>
          </cell>
          <cell r="H38">
            <v>119216.67274764237</v>
          </cell>
          <cell r="I38">
            <v>132376.71812596545</v>
          </cell>
          <cell r="J38">
            <v>147275.95958746987</v>
          </cell>
          <cell r="K38">
            <v>153849.80723806837</v>
          </cell>
          <cell r="L38">
            <v>160154.72475750602</v>
          </cell>
        </row>
        <row r="39">
          <cell r="C39" t="str">
            <v>Debtors - Other</v>
          </cell>
          <cell r="F39">
            <v>32931</v>
          </cell>
          <cell r="G39">
            <v>21470.000000000004</v>
          </cell>
          <cell r="H39">
            <v>23843.334549528478</v>
          </cell>
          <cell r="I39">
            <v>26475.343625193091</v>
          </cell>
          <cell r="J39">
            <v>29455.191917493969</v>
          </cell>
          <cell r="K39">
            <v>30769.96144761367</v>
          </cell>
          <cell r="L39">
            <v>32030.944951501202</v>
          </cell>
        </row>
        <row r="41">
          <cell r="C41" t="str">
            <v>Bank and cash</v>
          </cell>
          <cell r="F41">
            <v>133511</v>
          </cell>
          <cell r="G41">
            <v>51202</v>
          </cell>
          <cell r="H41">
            <v>32611.877182295899</v>
          </cell>
          <cell r="I41">
            <v>19620.989583699396</v>
          </cell>
          <cell r="J41">
            <v>9328.0901306375963</v>
          </cell>
          <cell r="K41">
            <v>34964.090760567095</v>
          </cell>
          <cell r="L41">
            <v>122003.2765044656</v>
          </cell>
        </row>
        <row r="42">
          <cell r="C42" t="str">
            <v>Other current assets</v>
          </cell>
          <cell r="F42">
            <v>0</v>
          </cell>
          <cell r="G42">
            <v>0</v>
          </cell>
          <cell r="H42">
            <v>0</v>
          </cell>
          <cell r="I42">
            <v>0</v>
          </cell>
          <cell r="J42">
            <v>0</v>
          </cell>
          <cell r="K42">
            <v>0</v>
          </cell>
          <cell r="L42">
            <v>0</v>
          </cell>
        </row>
        <row r="44">
          <cell r="C44" t="str">
            <v>Current assets</v>
          </cell>
          <cell r="F44">
            <v>335317</v>
          </cell>
          <cell r="G44">
            <v>230982</v>
          </cell>
          <cell r="H44">
            <v>214586.96400387795</v>
          </cell>
          <cell r="I44">
            <v>220469.45614438452</v>
          </cell>
          <cell r="J44">
            <v>231668.39892539621</v>
          </cell>
          <cell r="K44">
            <v>266464.37609741656</v>
          </cell>
          <cell r="L44">
            <v>362765.60896608297</v>
          </cell>
        </row>
      </sheetData>
      <sheetData sheetId="28" refreshError="1">
        <row r="41">
          <cell r="C41" t="str">
            <v>Fixed costs exc paycosts</v>
          </cell>
          <cell r="F41">
            <v>205214.00000000003</v>
          </cell>
          <cell r="G41">
            <v>305402.20860000013</v>
          </cell>
          <cell r="H41">
            <v>342011.11137746397</v>
          </cell>
          <cell r="I41">
            <v>364585.04387293034</v>
          </cell>
          <cell r="J41">
            <v>383199.55421167542</v>
          </cell>
          <cell r="K41">
            <v>386666.80143323785</v>
          </cell>
          <cell r="L41">
            <v>394669.9553802092</v>
          </cell>
        </row>
        <row r="42">
          <cell r="C42" t="str">
            <v>Creditor days</v>
          </cell>
          <cell r="F42">
            <v>157.93172974618324</v>
          </cell>
          <cell r="G42">
            <v>94.41096159882774</v>
          </cell>
          <cell r="H42">
            <v>87.006584247277672</v>
          </cell>
          <cell r="I42">
            <v>88.639387680418551</v>
          </cell>
          <cell r="J42">
            <v>91.194022366856558</v>
          </cell>
          <cell r="K42">
            <v>92.034207261259226</v>
          </cell>
          <cell r="L42">
            <v>91.918901931941704</v>
          </cell>
        </row>
        <row r="43">
          <cell r="C43" t="str">
            <v>Creditors flex</v>
          </cell>
          <cell r="G43">
            <v>0</v>
          </cell>
          <cell r="H43">
            <v>0</v>
          </cell>
          <cell r="I43">
            <v>0</v>
          </cell>
          <cell r="J43">
            <v>0</v>
          </cell>
          <cell r="K43">
            <v>0</v>
          </cell>
          <cell r="L43">
            <v>0</v>
          </cell>
        </row>
        <row r="45">
          <cell r="C45" t="str">
            <v>Intergroup creditors</v>
          </cell>
          <cell r="F45">
            <v>91828</v>
          </cell>
          <cell r="G45">
            <v>60650</v>
          </cell>
          <cell r="H45">
            <v>37283.496213513441</v>
          </cell>
          <cell r="I45">
            <v>40274.8483591353</v>
          </cell>
          <cell r="J45">
            <v>45498.268634207954</v>
          </cell>
          <cell r="K45">
            <v>47172.642377647906</v>
          </cell>
          <cell r="L45">
            <v>49042.736178580904</v>
          </cell>
        </row>
        <row r="46">
          <cell r="C46" t="str">
            <v>Excise creditors</v>
          </cell>
          <cell r="F46">
            <v>16849</v>
          </cell>
          <cell r="G46">
            <v>22554</v>
          </cell>
          <cell r="H46">
            <v>27268.060450000001</v>
          </cell>
          <cell r="I46">
            <v>30344.38141666666</v>
          </cell>
          <cell r="J46">
            <v>33764.272499999999</v>
          </cell>
          <cell r="K46">
            <v>33764.272499999999</v>
          </cell>
          <cell r="L46">
            <v>33764.272499999999</v>
          </cell>
        </row>
        <row r="47">
          <cell r="C47" t="str">
            <v>VAT creditor</v>
          </cell>
          <cell r="F47">
            <v>-7231</v>
          </cell>
          <cell r="G47">
            <v>6000</v>
          </cell>
          <cell r="H47">
            <v>6500</v>
          </cell>
          <cell r="I47">
            <v>7000</v>
          </cell>
          <cell r="J47">
            <v>7500</v>
          </cell>
          <cell r="K47">
            <v>8000</v>
          </cell>
          <cell r="L47">
            <v>8500</v>
          </cell>
        </row>
        <row r="48">
          <cell r="C48" t="str">
            <v>Trade creditors</v>
          </cell>
          <cell r="F48">
            <v>52477</v>
          </cell>
          <cell r="G48">
            <v>46102</v>
          </cell>
          <cell r="H48">
            <v>50671.069114285907</v>
          </cell>
          <cell r="I48">
            <v>56264.528095679372</v>
          </cell>
          <cell r="J48">
            <v>62597.203521409654</v>
          </cell>
          <cell r="K48">
            <v>65391.308414400388</v>
          </cell>
          <cell r="L48">
            <v>68071.109016314236</v>
          </cell>
        </row>
        <row r="49">
          <cell r="C49" t="str">
            <v>Container liability</v>
          </cell>
          <cell r="F49">
            <v>60952</v>
          </cell>
          <cell r="G49">
            <v>64968</v>
          </cell>
          <cell r="H49">
            <v>71406.837408722553</v>
          </cell>
          <cell r="I49">
            <v>79289.268607003993</v>
          </cell>
          <cell r="J49">
            <v>88213.420640730197</v>
          </cell>
          <cell r="K49">
            <v>92150.937596346484</v>
          </cell>
          <cell r="L49">
            <v>95927.374312869375</v>
          </cell>
        </row>
        <row r="50">
          <cell r="C50" t="str">
            <v>Accruals and provisions</v>
          </cell>
          <cell r="F50">
            <v>15719</v>
          </cell>
          <cell r="G50">
            <v>7197</v>
          </cell>
          <cell r="H50">
            <v>7910.2790424605373</v>
          </cell>
          <cell r="I50">
            <v>8783.4759599280842</v>
          </cell>
          <cell r="J50">
            <v>9772.0722255777491</v>
          </cell>
          <cell r="K50">
            <v>10208.260957408349</v>
          </cell>
          <cell r="L50">
            <v>10626.60560475497</v>
          </cell>
        </row>
        <row r="51">
          <cell r="C51" t="str">
            <v>Trade &amp; other payables</v>
          </cell>
          <cell r="F51">
            <v>245621</v>
          </cell>
          <cell r="G51">
            <v>212077</v>
          </cell>
          <cell r="H51">
            <v>206102.2328875309</v>
          </cell>
          <cell r="I51">
            <v>227577.82941790886</v>
          </cell>
          <cell r="J51">
            <v>253599.2551224551</v>
          </cell>
          <cell r="K51">
            <v>263220.59538614255</v>
          </cell>
          <cell r="L51">
            <v>272733.00707694935</v>
          </cell>
        </row>
        <row r="52">
          <cell r="C52" t="str">
            <v>Current liabilities</v>
          </cell>
          <cell r="F52">
            <v>264554</v>
          </cell>
          <cell r="G52">
            <v>236329.06772176069</v>
          </cell>
          <cell r="H52">
            <v>225749.73185685975</v>
          </cell>
          <cell r="I52">
            <v>267620.3603959264</v>
          </cell>
          <cell r="J52">
            <v>296598.09581711428</v>
          </cell>
          <cell r="K52">
            <v>312736.43870354479</v>
          </cell>
          <cell r="L52">
            <v>320977.43947196414</v>
          </cell>
        </row>
      </sheetData>
      <sheetData sheetId="29" refreshError="1">
        <row r="28">
          <cell r="C28" t="str">
            <v>Working capital</v>
          </cell>
          <cell r="F28">
            <v>-43815</v>
          </cell>
          <cell r="G28">
            <v>-32297</v>
          </cell>
          <cell r="H28">
            <v>-24127.146065948851</v>
          </cell>
          <cell r="I28">
            <v>-26729.36285722375</v>
          </cell>
          <cell r="J28">
            <v>-31258.946327696525</v>
          </cell>
          <cell r="K28">
            <v>-31720.310049293068</v>
          </cell>
          <cell r="L28">
            <v>-31970.674615331955</v>
          </cell>
        </row>
        <row r="29">
          <cell r="C29" t="str">
            <v>Net working capital</v>
          </cell>
          <cell r="F29">
            <v>70763</v>
          </cell>
          <cell r="G29">
            <v>-5347.0677217606863</v>
          </cell>
          <cell r="H29">
            <v>-11162.7678529818</v>
          </cell>
          <cell r="I29">
            <v>-47150.904251541862</v>
          </cell>
          <cell r="J29">
            <v>-64929.696891718086</v>
          </cell>
          <cell r="K29">
            <v>-46272.06260612818</v>
          </cell>
          <cell r="L29">
            <v>41788.169494118847</v>
          </cell>
        </row>
      </sheetData>
      <sheetData sheetId="30" refreshError="1">
        <row r="73">
          <cell r="C73" t="str">
            <v>LT loans - interest month 1</v>
          </cell>
          <cell r="G73">
            <v>0</v>
          </cell>
          <cell r="H73">
            <v>0</v>
          </cell>
          <cell r="I73">
            <v>0</v>
          </cell>
          <cell r="J73">
            <v>0</v>
          </cell>
          <cell r="K73">
            <v>0</v>
          </cell>
          <cell r="L73">
            <v>0</v>
          </cell>
        </row>
        <row r="74">
          <cell r="C74" t="str">
            <v>LT loans - interest month 2</v>
          </cell>
          <cell r="G74">
            <v>0</v>
          </cell>
          <cell r="H74">
            <v>0</v>
          </cell>
          <cell r="I74">
            <v>0</v>
          </cell>
          <cell r="J74">
            <v>0</v>
          </cell>
          <cell r="K74">
            <v>0</v>
          </cell>
          <cell r="L74">
            <v>0</v>
          </cell>
        </row>
        <row r="75">
          <cell r="C75" t="str">
            <v>LT loans - interest month 3</v>
          </cell>
          <cell r="G75">
            <v>0</v>
          </cell>
          <cell r="H75">
            <v>0</v>
          </cell>
          <cell r="I75">
            <v>0</v>
          </cell>
          <cell r="J75">
            <v>0</v>
          </cell>
          <cell r="K75">
            <v>0</v>
          </cell>
          <cell r="L75">
            <v>0</v>
          </cell>
        </row>
        <row r="76">
          <cell r="C76" t="str">
            <v>LT loans - interest month 4</v>
          </cell>
          <cell r="G76">
            <v>0</v>
          </cell>
          <cell r="H76">
            <v>0</v>
          </cell>
          <cell r="I76">
            <v>0</v>
          </cell>
          <cell r="J76">
            <v>0</v>
          </cell>
          <cell r="K76">
            <v>0</v>
          </cell>
          <cell r="L76">
            <v>0</v>
          </cell>
        </row>
        <row r="77">
          <cell r="C77" t="str">
            <v>LT loans - interest month 5</v>
          </cell>
          <cell r="G77">
            <v>0</v>
          </cell>
          <cell r="H77">
            <v>0</v>
          </cell>
          <cell r="I77">
            <v>0</v>
          </cell>
          <cell r="J77">
            <v>0</v>
          </cell>
          <cell r="K77">
            <v>0</v>
          </cell>
          <cell r="L77">
            <v>0</v>
          </cell>
        </row>
        <row r="78">
          <cell r="C78" t="str">
            <v>LT loans - interest month 6</v>
          </cell>
          <cell r="G78">
            <v>0</v>
          </cell>
          <cell r="H78">
            <v>0</v>
          </cell>
          <cell r="I78">
            <v>0</v>
          </cell>
          <cell r="J78">
            <v>0</v>
          </cell>
          <cell r="K78">
            <v>0</v>
          </cell>
          <cell r="L78">
            <v>0</v>
          </cell>
        </row>
        <row r="79">
          <cell r="C79" t="str">
            <v>LT loans - interest month 7</v>
          </cell>
          <cell r="G79">
            <v>0</v>
          </cell>
          <cell r="H79">
            <v>0</v>
          </cell>
          <cell r="I79">
            <v>0</v>
          </cell>
          <cell r="J79">
            <v>0</v>
          </cell>
          <cell r="K79">
            <v>0</v>
          </cell>
          <cell r="L79">
            <v>0</v>
          </cell>
        </row>
        <row r="80">
          <cell r="C80" t="str">
            <v>LT loans - interest month 8</v>
          </cell>
          <cell r="G80">
            <v>0</v>
          </cell>
          <cell r="H80">
            <v>0</v>
          </cell>
          <cell r="I80">
            <v>0</v>
          </cell>
          <cell r="J80">
            <v>0</v>
          </cell>
          <cell r="K80">
            <v>0</v>
          </cell>
          <cell r="L80">
            <v>0</v>
          </cell>
        </row>
        <row r="81">
          <cell r="C81" t="str">
            <v>LT loans - interest month 9</v>
          </cell>
          <cell r="G81">
            <v>0</v>
          </cell>
          <cell r="H81">
            <v>0</v>
          </cell>
          <cell r="I81">
            <v>0</v>
          </cell>
          <cell r="J81">
            <v>0</v>
          </cell>
          <cell r="K81">
            <v>0</v>
          </cell>
          <cell r="L81">
            <v>0</v>
          </cell>
        </row>
        <row r="82">
          <cell r="C82" t="str">
            <v>LT loans - interest month 10</v>
          </cell>
          <cell r="G82">
            <v>0</v>
          </cell>
          <cell r="H82">
            <v>0</v>
          </cell>
          <cell r="I82">
            <v>0</v>
          </cell>
          <cell r="J82">
            <v>0</v>
          </cell>
          <cell r="K82">
            <v>0</v>
          </cell>
          <cell r="L82">
            <v>0</v>
          </cell>
        </row>
        <row r="83">
          <cell r="C83" t="str">
            <v>LT loans - interest month 11</v>
          </cell>
          <cell r="G83">
            <v>0</v>
          </cell>
          <cell r="H83">
            <v>0</v>
          </cell>
          <cell r="I83">
            <v>0</v>
          </cell>
          <cell r="J83">
            <v>0</v>
          </cell>
          <cell r="K83">
            <v>0</v>
          </cell>
          <cell r="L83">
            <v>0</v>
          </cell>
        </row>
        <row r="84">
          <cell r="C84" t="str">
            <v>LT loans - interest month 12</v>
          </cell>
          <cell r="G84">
            <v>0</v>
          </cell>
          <cell r="H84">
            <v>0</v>
          </cell>
          <cell r="I84">
            <v>0</v>
          </cell>
          <cell r="J84">
            <v>0</v>
          </cell>
          <cell r="K84">
            <v>0</v>
          </cell>
          <cell r="L84">
            <v>0</v>
          </cell>
        </row>
        <row r="85">
          <cell r="C85" t="str">
            <v>LT loans - net interest paid / (received)</v>
          </cell>
          <cell r="G85">
            <v>0</v>
          </cell>
          <cell r="H85">
            <v>0</v>
          </cell>
          <cell r="I85">
            <v>0</v>
          </cell>
          <cell r="J85">
            <v>0</v>
          </cell>
          <cell r="K85">
            <v>0</v>
          </cell>
          <cell r="L85">
            <v>0</v>
          </cell>
        </row>
        <row r="87">
          <cell r="C87" t="str">
            <v>LT loans - raised / (repaid) month 1</v>
          </cell>
          <cell r="G87">
            <v>619.16666666666663</v>
          </cell>
          <cell r="H87">
            <v>-3507.9744263687835</v>
          </cell>
          <cell r="I87">
            <v>-654.97442636878327</v>
          </cell>
          <cell r="J87">
            <v>-147.38448059576672</v>
          </cell>
          <cell r="K87">
            <v>0</v>
          </cell>
          <cell r="L87">
            <v>0</v>
          </cell>
        </row>
        <row r="88">
          <cell r="C88" t="str">
            <v>LT loans - raised / (repaid) month 2</v>
          </cell>
          <cell r="G88">
            <v>619.16666666666663</v>
          </cell>
          <cell r="H88">
            <v>-654.97442636878338</v>
          </cell>
          <cell r="I88">
            <v>-654.97442636878327</v>
          </cell>
          <cell r="J88">
            <v>-147.38448059576672</v>
          </cell>
          <cell r="K88">
            <v>0</v>
          </cell>
          <cell r="L88">
            <v>0</v>
          </cell>
        </row>
        <row r="89">
          <cell r="C89" t="str">
            <v>LT loans - raised / (repaid) month 3</v>
          </cell>
          <cell r="G89">
            <v>619.16666666666663</v>
          </cell>
          <cell r="H89">
            <v>-654.97442636878338</v>
          </cell>
          <cell r="I89">
            <v>-654.97442636878327</v>
          </cell>
          <cell r="J89">
            <v>-147.38448059576672</v>
          </cell>
          <cell r="K89">
            <v>0</v>
          </cell>
          <cell r="L89">
            <v>0</v>
          </cell>
        </row>
        <row r="90">
          <cell r="C90" t="str">
            <v>LT loans - raised / (repaid) month 4</v>
          </cell>
          <cell r="G90">
            <v>619.16666666666663</v>
          </cell>
          <cell r="H90">
            <v>-654.97442636878338</v>
          </cell>
          <cell r="I90">
            <v>-654.97442636878327</v>
          </cell>
          <cell r="J90">
            <v>-147.38448059576672</v>
          </cell>
          <cell r="K90">
            <v>0</v>
          </cell>
          <cell r="L90">
            <v>0</v>
          </cell>
        </row>
        <row r="91">
          <cell r="C91" t="str">
            <v>LT loans - raised / (repaid) month 5</v>
          </cell>
          <cell r="G91">
            <v>619.16666666666663</v>
          </cell>
          <cell r="H91">
            <v>-654.97442636878338</v>
          </cell>
          <cell r="I91">
            <v>-654.97442636878327</v>
          </cell>
          <cell r="J91">
            <v>-147.38448059576672</v>
          </cell>
          <cell r="K91">
            <v>0</v>
          </cell>
          <cell r="L91">
            <v>0</v>
          </cell>
        </row>
        <row r="92">
          <cell r="C92" t="str">
            <v>LT loans - raised / (repaid) month 6</v>
          </cell>
          <cell r="G92">
            <v>619.16666666666663</v>
          </cell>
          <cell r="H92">
            <v>-654.97442636878338</v>
          </cell>
          <cell r="I92">
            <v>-654.97442636878327</v>
          </cell>
          <cell r="J92">
            <v>-147.38448059576672</v>
          </cell>
          <cell r="K92">
            <v>0</v>
          </cell>
          <cell r="L92">
            <v>0</v>
          </cell>
        </row>
        <row r="93">
          <cell r="C93" t="str">
            <v>LT loans - raised / (repaid) month 7</v>
          </cell>
          <cell r="G93">
            <v>619.16666666666663</v>
          </cell>
          <cell r="H93">
            <v>-654.97442636878338</v>
          </cell>
          <cell r="I93">
            <v>-654.97442636878327</v>
          </cell>
          <cell r="J93">
            <v>-147.38448059576672</v>
          </cell>
          <cell r="K93">
            <v>0</v>
          </cell>
          <cell r="L93">
            <v>0</v>
          </cell>
        </row>
        <row r="94">
          <cell r="C94" t="str">
            <v>LT loans - raised / (repaid) month 8</v>
          </cell>
          <cell r="G94">
            <v>619.16666666666663</v>
          </cell>
          <cell r="H94">
            <v>-654.97442636878338</v>
          </cell>
          <cell r="I94">
            <v>-654.97442636878327</v>
          </cell>
          <cell r="J94">
            <v>-147.38448059576672</v>
          </cell>
          <cell r="K94">
            <v>0</v>
          </cell>
          <cell r="L94">
            <v>0</v>
          </cell>
        </row>
        <row r="95">
          <cell r="C95" t="str">
            <v>LT loans - raised / (repaid) month 9</v>
          </cell>
          <cell r="G95">
            <v>619.16666666666663</v>
          </cell>
          <cell r="H95">
            <v>-654.97442636878338</v>
          </cell>
          <cell r="I95">
            <v>-654.97442636878327</v>
          </cell>
          <cell r="J95">
            <v>-147.38448059576672</v>
          </cell>
          <cell r="K95">
            <v>0</v>
          </cell>
          <cell r="L95">
            <v>0</v>
          </cell>
        </row>
        <row r="96">
          <cell r="C96" t="str">
            <v>LT loans - raised / (repaid) month 10</v>
          </cell>
          <cell r="G96">
            <v>619.16666666666663</v>
          </cell>
          <cell r="H96">
            <v>-654.97442636878338</v>
          </cell>
          <cell r="I96">
            <v>-654.97442636878327</v>
          </cell>
          <cell r="J96">
            <v>-147.38448059576672</v>
          </cell>
          <cell r="K96">
            <v>0</v>
          </cell>
          <cell r="L96">
            <v>0</v>
          </cell>
        </row>
        <row r="97">
          <cell r="C97" t="str">
            <v>LT loans - raised / (repaid) month 11</v>
          </cell>
          <cell r="G97">
            <v>619.16666666666663</v>
          </cell>
          <cell r="H97">
            <v>-654.97442636878338</v>
          </cell>
          <cell r="I97">
            <v>-654.97442636878327</v>
          </cell>
          <cell r="J97">
            <v>-147.38448059576672</v>
          </cell>
          <cell r="K97">
            <v>0</v>
          </cell>
          <cell r="L97">
            <v>0</v>
          </cell>
        </row>
        <row r="98">
          <cell r="C98" t="str">
            <v>LT loans - raised / (repaid) month 12</v>
          </cell>
          <cell r="G98">
            <v>19276.166666666668</v>
          </cell>
          <cell r="H98">
            <v>-11304.974426368783</v>
          </cell>
          <cell r="I98">
            <v>-86704.97442636879</v>
          </cell>
          <cell r="J98">
            <v>-90677.384480595749</v>
          </cell>
          <cell r="K98">
            <v>-89329.999999999985</v>
          </cell>
          <cell r="L98">
            <v>-48620</v>
          </cell>
        </row>
        <row r="99">
          <cell r="C99" t="str">
            <v>LT loans - raised / (repaid)</v>
          </cell>
          <cell r="G99">
            <v>26087</v>
          </cell>
          <cell r="H99">
            <v>-21362.693116425398</v>
          </cell>
          <cell r="I99">
            <v>-93909.693116425406</v>
          </cell>
          <cell r="J99">
            <v>-92298.613767149189</v>
          </cell>
          <cell r="K99">
            <v>-89329.999999999985</v>
          </cell>
          <cell r="L99">
            <v>-48620</v>
          </cell>
        </row>
        <row r="101">
          <cell r="C101" t="str">
            <v>LT Loans - group - interest paid</v>
          </cell>
          <cell r="F101">
            <v>0</v>
          </cell>
          <cell r="G101">
            <v>0</v>
          </cell>
          <cell r="H101">
            <v>0</v>
          </cell>
          <cell r="I101">
            <v>0</v>
          </cell>
          <cell r="J101">
            <v>0</v>
          </cell>
          <cell r="K101">
            <v>0</v>
          </cell>
          <cell r="L101">
            <v>0</v>
          </cell>
        </row>
        <row r="102">
          <cell r="C102" t="str">
            <v>LT Loans - other - interest paid</v>
          </cell>
          <cell r="F102">
            <v>0</v>
          </cell>
          <cell r="G102">
            <v>0</v>
          </cell>
          <cell r="H102">
            <v>0</v>
          </cell>
          <cell r="I102">
            <v>0</v>
          </cell>
          <cell r="J102">
            <v>0</v>
          </cell>
          <cell r="K102">
            <v>0</v>
          </cell>
          <cell r="L102">
            <v>0</v>
          </cell>
        </row>
        <row r="103">
          <cell r="C103" t="str">
            <v>LT Loans - other - interest received</v>
          </cell>
          <cell r="F103">
            <v>0</v>
          </cell>
          <cell r="G103">
            <v>0</v>
          </cell>
          <cell r="H103">
            <v>0</v>
          </cell>
          <cell r="I103">
            <v>0</v>
          </cell>
          <cell r="J103">
            <v>0</v>
          </cell>
          <cell r="K103">
            <v>0</v>
          </cell>
          <cell r="L103">
            <v>0</v>
          </cell>
        </row>
        <row r="105">
          <cell r="C105" t="str">
            <v>LT Loans - group - raised / (repaid)</v>
          </cell>
          <cell r="F105">
            <v>0</v>
          </cell>
          <cell r="G105">
            <v>18657</v>
          </cell>
          <cell r="H105">
            <v>-13503</v>
          </cell>
          <cell r="I105">
            <v>-86050</v>
          </cell>
          <cell r="J105">
            <v>-90529.999999999985</v>
          </cell>
          <cell r="K105">
            <v>-89329.999999999985</v>
          </cell>
          <cell r="L105">
            <v>-48620</v>
          </cell>
        </row>
        <row r="106">
          <cell r="C106" t="str">
            <v>LT Loans - other - raised / (repaid)</v>
          </cell>
          <cell r="F106">
            <v>0</v>
          </cell>
          <cell r="G106">
            <v>7430</v>
          </cell>
          <cell r="H106">
            <v>-7859.6931164254001</v>
          </cell>
          <cell r="I106">
            <v>-7859.6931164253992</v>
          </cell>
          <cell r="J106">
            <v>-1768.6137671492006</v>
          </cell>
          <cell r="K106">
            <v>0</v>
          </cell>
          <cell r="L106">
            <v>0</v>
          </cell>
        </row>
        <row r="108">
          <cell r="C108" t="str">
            <v>LT Loans - group</v>
          </cell>
          <cell r="F108">
            <v>309376</v>
          </cell>
          <cell r="G108">
            <v>328033</v>
          </cell>
          <cell r="H108">
            <v>314530</v>
          </cell>
          <cell r="I108">
            <v>228480</v>
          </cell>
          <cell r="J108">
            <v>137950</v>
          </cell>
          <cell r="K108">
            <v>48620.000000000015</v>
          </cell>
          <cell r="L108">
            <v>0</v>
          </cell>
        </row>
        <row r="109">
          <cell r="C109" t="str">
            <v>LT Loans - other</v>
          </cell>
          <cell r="F109">
            <v>10058</v>
          </cell>
          <cell r="G109">
            <v>17488</v>
          </cell>
          <cell r="H109">
            <v>9628.3068835745999</v>
          </cell>
          <cell r="I109">
            <v>1768.6137671492006</v>
          </cell>
          <cell r="J109">
            <v>0</v>
          </cell>
          <cell r="K109">
            <v>0</v>
          </cell>
          <cell r="L109">
            <v>0</v>
          </cell>
        </row>
        <row r="110">
          <cell r="C110" t="str">
            <v>Long term borrowings</v>
          </cell>
          <cell r="F110">
            <v>319434</v>
          </cell>
          <cell r="G110">
            <v>345521</v>
          </cell>
          <cell r="H110">
            <v>324158.30688357458</v>
          </cell>
          <cell r="I110">
            <v>230248.61376714919</v>
          </cell>
          <cell r="J110">
            <v>137950</v>
          </cell>
          <cell r="K110">
            <v>48620.000000000015</v>
          </cell>
          <cell r="L110">
            <v>0</v>
          </cell>
        </row>
      </sheetData>
      <sheetData sheetId="31" refreshError="1">
        <row r="23">
          <cell r="C23" t="str">
            <v>Outside shareholders</v>
          </cell>
          <cell r="F23">
            <v>0</v>
          </cell>
          <cell r="G23">
            <v>0</v>
          </cell>
          <cell r="H23">
            <v>0</v>
          </cell>
          <cell r="I23">
            <v>0</v>
          </cell>
          <cell r="J23">
            <v>0</v>
          </cell>
          <cell r="K23">
            <v>0</v>
          </cell>
          <cell r="L23">
            <v>0</v>
          </cell>
        </row>
      </sheetData>
      <sheetData sheetId="32" refreshError="1"/>
      <sheetData sheetId="33" refreshError="1">
        <row r="22">
          <cell r="C22" t="str">
            <v>Employment of capital</v>
          </cell>
          <cell r="F22">
            <v>999958</v>
          </cell>
          <cell r="G22">
            <v>921556.34882323921</v>
          </cell>
          <cell r="H22">
            <v>899093.47775868489</v>
          </cell>
          <cell r="I22">
            <v>808847.48376012465</v>
          </cell>
          <cell r="J22">
            <v>773780.98018661537</v>
          </cell>
          <cell r="K22">
            <v>778075.93085553835</v>
          </cell>
          <cell r="L22">
            <v>831430.49830578582</v>
          </cell>
        </row>
        <row r="23">
          <cell r="C23" t="str">
            <v>Balance check</v>
          </cell>
          <cell r="F23">
            <v>0</v>
          </cell>
          <cell r="G23">
            <v>0</v>
          </cell>
          <cell r="H23">
            <v>0</v>
          </cell>
          <cell r="I23">
            <v>0</v>
          </cell>
          <cell r="J23">
            <v>0</v>
          </cell>
          <cell r="K23">
            <v>0</v>
          </cell>
          <cell r="L23">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Dettaglio X Servizi Correnti"/>
      <sheetName val="Schema calcolo Servizi Correnti"/>
      <sheetName val="dtt 2007-2008-2009"/>
      <sheetName val="mux X bdg"/>
      <sheetName val="Sintesi ordini (2)"/>
      <sheetName val="Dettagli Rata Capitale"/>
      <sheetName val="WIND"/>
      <sheetName val="Nuovi PVT"/>
      <sheetName val="Isoradio"/>
      <sheetName val="Sintesi Ricavi x risorse di TZ"/>
      <sheetName val="Ricavi da RAI x consuntivo"/>
      <sheetName val="Matrice driver (2)"/>
      <sheetName val="Breakdown ID 7"/>
      <sheetName val="RISORSE TZ"/>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amp; Gas"/>
      <sheetName val="HCC Gulf of Mexico"/>
      <sheetName val="O&amp;G Split"/>
      <sheetName val="Sheet1"/>
      <sheetName val="Powerpt Data"/>
      <sheetName val="Board Chart"/>
      <sheetName val="Chart1"/>
      <sheetName val="Chart2"/>
      <sheetName val="For The Web"/>
      <sheetName val="Bloomberg"/>
      <sheetName val="Chart3"/>
      <sheetName val="Bloomberg Daily"/>
      <sheetName val="Sheet3"/>
      <sheetName val="JAN94RIG"/>
      <sheetName val="by state land-offshore"/>
      <sheetName val="By State"/>
      <sheetName val="By State (2)"/>
      <sheetName val="by state oil-gas"/>
      <sheetName val="Like Simmons"/>
      <sheetName val="Sheet2"/>
      <sheetName val="World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8">
          <cell r="A408">
            <v>37</v>
          </cell>
          <cell r="B408">
            <v>33856</v>
          </cell>
          <cell r="C408">
            <v>33851</v>
          </cell>
          <cell r="J408">
            <v>706</v>
          </cell>
          <cell r="K408">
            <v>45</v>
          </cell>
          <cell r="L408">
            <v>661</v>
          </cell>
          <cell r="M408">
            <v>6.3739376770538245E-2</v>
          </cell>
          <cell r="N408">
            <v>39</v>
          </cell>
          <cell r="O408">
            <v>12</v>
          </cell>
          <cell r="P408">
            <v>97</v>
          </cell>
          <cell r="Q408">
            <v>1</v>
          </cell>
          <cell r="R408">
            <v>96</v>
          </cell>
          <cell r="S408">
            <v>330</v>
          </cell>
          <cell r="T408">
            <v>887.75414012738861</v>
          </cell>
          <cell r="U408">
            <v>326</v>
          </cell>
          <cell r="V408">
            <v>-106</v>
          </cell>
          <cell r="W408">
            <v>-10</v>
          </cell>
          <cell r="X408">
            <v>0.49695121951219512</v>
          </cell>
          <cell r="Y408">
            <v>66</v>
          </cell>
          <cell r="Z408">
            <v>53</v>
          </cell>
          <cell r="AA408">
            <v>0.16855524079320114</v>
          </cell>
          <cell r="AB408">
            <v>9.3484419263456089E-2</v>
          </cell>
          <cell r="AC408">
            <v>21.686</v>
          </cell>
          <cell r="AD408" t="e">
            <v>#REF!</v>
          </cell>
          <cell r="AE408" t="e">
            <v>#REF!</v>
          </cell>
          <cell r="AF408">
            <v>6.94</v>
          </cell>
          <cell r="AG408">
            <v>7.81</v>
          </cell>
          <cell r="AH408">
            <v>8.93</v>
          </cell>
          <cell r="AI408" t="e">
            <v>#REF!</v>
          </cell>
          <cell r="AJ408">
            <v>803</v>
          </cell>
          <cell r="AK408">
            <v>757</v>
          </cell>
          <cell r="AL408">
            <v>46</v>
          </cell>
          <cell r="AM408">
            <v>587</v>
          </cell>
          <cell r="AN408">
            <v>649</v>
          </cell>
          <cell r="AP408">
            <v>33851</v>
          </cell>
          <cell r="AQ408">
            <v>1.92</v>
          </cell>
          <cell r="BA408">
            <v>33851</v>
          </cell>
          <cell r="BB408">
            <v>21.686</v>
          </cell>
          <cell r="BC408">
            <v>2.08</v>
          </cell>
          <cell r="BP408">
            <v>36049</v>
          </cell>
          <cell r="CQ408">
            <v>33851</v>
          </cell>
          <cell r="CR408">
            <v>2.08</v>
          </cell>
        </row>
        <row r="409">
          <cell r="A409">
            <v>38</v>
          </cell>
          <cell r="B409">
            <v>33863</v>
          </cell>
          <cell r="C409">
            <v>33858</v>
          </cell>
          <cell r="J409">
            <v>687</v>
          </cell>
          <cell r="K409">
            <v>43</v>
          </cell>
          <cell r="L409">
            <v>644</v>
          </cell>
          <cell r="M409">
            <v>6.2590975254730716E-2</v>
          </cell>
          <cell r="N409">
            <v>37</v>
          </cell>
          <cell r="O409">
            <v>12</v>
          </cell>
          <cell r="P409">
            <v>68</v>
          </cell>
          <cell r="Q409">
            <v>1</v>
          </cell>
          <cell r="R409">
            <v>67</v>
          </cell>
          <cell r="S409">
            <v>334</v>
          </cell>
          <cell r="T409">
            <v>836.89936305732476</v>
          </cell>
          <cell r="U409">
            <v>336</v>
          </cell>
          <cell r="V409">
            <v>-85</v>
          </cell>
          <cell r="W409">
            <v>27</v>
          </cell>
          <cell r="X409">
            <v>0.5014925373134328</v>
          </cell>
          <cell r="Y409">
            <v>66</v>
          </cell>
          <cell r="Z409">
            <v>50</v>
          </cell>
          <cell r="AA409">
            <v>0.16885007278020378</v>
          </cell>
          <cell r="AB409">
            <v>9.606986899563319E-2</v>
          </cell>
          <cell r="AC409">
            <v>21.972000000000001</v>
          </cell>
          <cell r="AD409" t="e">
            <v>#REF!</v>
          </cell>
          <cell r="AE409" t="e">
            <v>#REF!</v>
          </cell>
          <cell r="AF409">
            <v>6.94</v>
          </cell>
          <cell r="AG409">
            <v>7.81</v>
          </cell>
          <cell r="AH409">
            <v>8.93</v>
          </cell>
          <cell r="AI409" t="e">
            <v>#REF!</v>
          </cell>
          <cell r="AJ409">
            <v>755</v>
          </cell>
          <cell r="AK409">
            <v>711</v>
          </cell>
          <cell r="AL409">
            <v>44</v>
          </cell>
          <cell r="AM409">
            <v>571</v>
          </cell>
          <cell r="AN409">
            <v>632</v>
          </cell>
          <cell r="AP409">
            <v>33858</v>
          </cell>
          <cell r="AQ409">
            <v>1.9</v>
          </cell>
          <cell r="BA409">
            <v>33858</v>
          </cell>
          <cell r="BB409">
            <v>21.972000000000001</v>
          </cell>
          <cell r="BC409">
            <v>2.0299999999999998</v>
          </cell>
          <cell r="BP409">
            <v>36056</v>
          </cell>
          <cell r="CQ409">
            <v>33858</v>
          </cell>
          <cell r="CR409">
            <v>2.0299999999999998</v>
          </cell>
        </row>
        <row r="410">
          <cell r="A410">
            <v>39</v>
          </cell>
          <cell r="B410">
            <v>33870</v>
          </cell>
          <cell r="C410">
            <v>33865</v>
          </cell>
          <cell r="J410">
            <v>720</v>
          </cell>
          <cell r="K410">
            <v>46</v>
          </cell>
          <cell r="L410">
            <v>674</v>
          </cell>
          <cell r="M410">
            <v>6.3888888888888884E-2</v>
          </cell>
          <cell r="N410">
            <v>42</v>
          </cell>
          <cell r="O410">
            <v>11</v>
          </cell>
          <cell r="P410">
            <v>94</v>
          </cell>
          <cell r="Q410">
            <v>1</v>
          </cell>
          <cell r="R410">
            <v>93</v>
          </cell>
          <cell r="S410">
            <v>315</v>
          </cell>
          <cell r="T410">
            <v>900.828025477707</v>
          </cell>
          <cell r="U410">
            <v>333</v>
          </cell>
          <cell r="V410">
            <v>-125</v>
          </cell>
          <cell r="W410">
            <v>30</v>
          </cell>
          <cell r="X410">
            <v>0.51388888888888884</v>
          </cell>
          <cell r="Y410">
            <v>64</v>
          </cell>
          <cell r="Z410">
            <v>48</v>
          </cell>
          <cell r="AA410">
            <v>0.15555555555555556</v>
          </cell>
          <cell r="AB410">
            <v>8.8888888888888892E-2</v>
          </cell>
          <cell r="AC410">
            <v>22.231999999999999</v>
          </cell>
          <cell r="AD410" t="e">
            <v>#REF!</v>
          </cell>
          <cell r="AE410" t="e">
            <v>#REF!</v>
          </cell>
          <cell r="AF410">
            <v>6.94</v>
          </cell>
          <cell r="AG410">
            <v>7.81</v>
          </cell>
          <cell r="AH410">
            <v>8.93</v>
          </cell>
          <cell r="AI410" t="e">
            <v>#REF!</v>
          </cell>
          <cell r="AJ410">
            <v>814</v>
          </cell>
          <cell r="AK410">
            <v>767</v>
          </cell>
          <cell r="AL410">
            <v>47</v>
          </cell>
          <cell r="AM410">
            <v>608</v>
          </cell>
          <cell r="AN410">
            <v>663</v>
          </cell>
          <cell r="AP410">
            <v>33865</v>
          </cell>
          <cell r="AQ410">
            <v>1.99</v>
          </cell>
          <cell r="BA410">
            <v>33865</v>
          </cell>
          <cell r="BB410">
            <v>22.231999999999999</v>
          </cell>
          <cell r="BC410">
            <v>2.028</v>
          </cell>
          <cell r="BP410">
            <v>36063</v>
          </cell>
          <cell r="CQ410">
            <v>33865</v>
          </cell>
          <cell r="CR410">
            <v>2.028</v>
          </cell>
        </row>
        <row r="411">
          <cell r="A411">
            <v>40</v>
          </cell>
          <cell r="B411">
            <v>33877</v>
          </cell>
          <cell r="C411">
            <v>33872</v>
          </cell>
          <cell r="J411">
            <v>755</v>
          </cell>
          <cell r="K411">
            <v>46</v>
          </cell>
          <cell r="L411">
            <v>709</v>
          </cell>
          <cell r="M411">
            <v>6.0927152317880796E-2</v>
          </cell>
          <cell r="N411">
            <v>41</v>
          </cell>
          <cell r="O411">
            <v>9</v>
          </cell>
          <cell r="P411">
            <v>89</v>
          </cell>
          <cell r="Q411">
            <v>1</v>
          </cell>
          <cell r="R411">
            <v>88</v>
          </cell>
          <cell r="S411">
            <v>342</v>
          </cell>
          <cell r="T411">
            <v>931.01273885350315</v>
          </cell>
          <cell r="U411">
            <v>345</v>
          </cell>
          <cell r="V411">
            <v>-94</v>
          </cell>
          <cell r="W411">
            <v>39</v>
          </cell>
          <cell r="X411">
            <v>0.50218340611353707</v>
          </cell>
          <cell r="Y411">
            <v>67</v>
          </cell>
          <cell r="Z411">
            <v>47</v>
          </cell>
          <cell r="AA411">
            <v>0.15099337748344371</v>
          </cell>
          <cell r="AB411">
            <v>8.8741721854304637E-2</v>
          </cell>
          <cell r="AC411">
            <v>21.756</v>
          </cell>
          <cell r="AD411" t="e">
            <v>#REF!</v>
          </cell>
          <cell r="AE411" t="e">
            <v>#REF!</v>
          </cell>
          <cell r="AF411">
            <v>6.94</v>
          </cell>
          <cell r="AG411">
            <v>7.81</v>
          </cell>
          <cell r="AH411">
            <v>8.93</v>
          </cell>
          <cell r="AI411" t="e">
            <v>#REF!</v>
          </cell>
          <cell r="AJ411">
            <v>844</v>
          </cell>
          <cell r="AK411">
            <v>797</v>
          </cell>
          <cell r="AL411">
            <v>47</v>
          </cell>
          <cell r="AM411">
            <v>641</v>
          </cell>
          <cell r="AN411">
            <v>700</v>
          </cell>
          <cell r="AP411">
            <v>33872</v>
          </cell>
          <cell r="AQ411">
            <v>2.4500000000000002</v>
          </cell>
          <cell r="BA411">
            <v>33872</v>
          </cell>
          <cell r="BB411">
            <v>21.756</v>
          </cell>
          <cell r="BC411">
            <v>2.214</v>
          </cell>
          <cell r="BP411">
            <v>36070</v>
          </cell>
          <cell r="CQ411">
            <v>33872</v>
          </cell>
          <cell r="CR411">
            <v>2.214</v>
          </cell>
        </row>
        <row r="412">
          <cell r="A412">
            <v>41</v>
          </cell>
          <cell r="B412">
            <v>33884</v>
          </cell>
          <cell r="C412">
            <v>33879</v>
          </cell>
          <cell r="J412">
            <v>756</v>
          </cell>
          <cell r="K412">
            <v>52</v>
          </cell>
          <cell r="L412">
            <v>704</v>
          </cell>
          <cell r="M412">
            <v>6.8783068783068779E-2</v>
          </cell>
          <cell r="N412">
            <v>46</v>
          </cell>
          <cell r="O412">
            <v>12</v>
          </cell>
          <cell r="P412">
            <v>96</v>
          </cell>
          <cell r="Q412">
            <v>1</v>
          </cell>
          <cell r="R412">
            <v>95</v>
          </cell>
          <cell r="S412">
            <v>364</v>
          </cell>
          <cell r="T412">
            <v>950.53248407643309</v>
          </cell>
          <cell r="U412">
            <v>381</v>
          </cell>
          <cell r="V412">
            <v>-70</v>
          </cell>
          <cell r="W412">
            <v>61</v>
          </cell>
          <cell r="X412">
            <v>0.51140939597315438</v>
          </cell>
          <cell r="Y412">
            <v>67</v>
          </cell>
          <cell r="Z412">
            <v>51</v>
          </cell>
          <cell r="AA412">
            <v>0.15608465608465608</v>
          </cell>
          <cell r="AB412">
            <v>8.8624338624338619E-2</v>
          </cell>
          <cell r="AC412">
            <v>21.777999999999999</v>
          </cell>
          <cell r="AD412" t="e">
            <v>#REF!</v>
          </cell>
          <cell r="AE412" t="e">
            <v>#REF!</v>
          </cell>
          <cell r="AF412">
            <v>6.94</v>
          </cell>
          <cell r="AG412">
            <v>7.81</v>
          </cell>
          <cell r="AH412">
            <v>8.93</v>
          </cell>
          <cell r="AI412" t="e">
            <v>#REF!</v>
          </cell>
          <cell r="AJ412">
            <v>852</v>
          </cell>
          <cell r="AK412">
            <v>799</v>
          </cell>
          <cell r="AL412">
            <v>53</v>
          </cell>
          <cell r="AM412">
            <v>638</v>
          </cell>
          <cell r="AN412">
            <v>692</v>
          </cell>
          <cell r="AP412">
            <v>33879</v>
          </cell>
          <cell r="AQ412">
            <v>2.4</v>
          </cell>
          <cell r="BA412">
            <v>33879</v>
          </cell>
          <cell r="BB412">
            <v>21.777999999999999</v>
          </cell>
          <cell r="BC412">
            <v>2.5419999999999998</v>
          </cell>
          <cell r="BP412">
            <v>36077</v>
          </cell>
          <cell r="CQ412">
            <v>33879</v>
          </cell>
          <cell r="CR412">
            <v>2.5419999999999998</v>
          </cell>
        </row>
        <row r="413">
          <cell r="A413">
            <v>42</v>
          </cell>
          <cell r="B413">
            <v>33891</v>
          </cell>
          <cell r="C413">
            <v>33886</v>
          </cell>
          <cell r="J413">
            <v>787</v>
          </cell>
          <cell r="K413">
            <v>51</v>
          </cell>
          <cell r="L413">
            <v>736</v>
          </cell>
          <cell r="M413">
            <v>6.480304955527319E-2</v>
          </cell>
          <cell r="N413">
            <v>46</v>
          </cell>
          <cell r="O413">
            <v>7</v>
          </cell>
          <cell r="P413">
            <v>99</v>
          </cell>
          <cell r="Q413">
            <v>1</v>
          </cell>
          <cell r="R413">
            <v>98</v>
          </cell>
          <cell r="S413">
            <v>377</v>
          </cell>
          <cell r="T413">
            <v>982.4585987261147</v>
          </cell>
          <cell r="U413">
            <v>399</v>
          </cell>
          <cell r="V413">
            <v>-61</v>
          </cell>
          <cell r="W413">
            <v>82</v>
          </cell>
          <cell r="X413">
            <v>0.51417525773195871</v>
          </cell>
          <cell r="Y413">
            <v>76</v>
          </cell>
          <cell r="Z413">
            <v>51</v>
          </cell>
          <cell r="AA413">
            <v>0.16137229987293519</v>
          </cell>
          <cell r="AB413">
            <v>9.6569250317662003E-2</v>
          </cell>
          <cell r="AC413">
            <v>21.966000000000001</v>
          </cell>
          <cell r="AD413" t="e">
            <v>#REF!</v>
          </cell>
          <cell r="AE413" t="e">
            <v>#REF!</v>
          </cell>
          <cell r="AF413">
            <v>6.94</v>
          </cell>
          <cell r="AG413">
            <v>7.81</v>
          </cell>
          <cell r="AH413">
            <v>8.93</v>
          </cell>
          <cell r="AI413" t="e">
            <v>#REF!</v>
          </cell>
          <cell r="AJ413">
            <v>886</v>
          </cell>
          <cell r="AK413">
            <v>834</v>
          </cell>
          <cell r="AL413">
            <v>52</v>
          </cell>
          <cell r="AM413">
            <v>660</v>
          </cell>
          <cell r="AN413">
            <v>729</v>
          </cell>
          <cell r="AP413">
            <v>33886</v>
          </cell>
          <cell r="AQ413">
            <v>2.2200000000000002</v>
          </cell>
          <cell r="BA413">
            <v>33886</v>
          </cell>
          <cell r="BB413">
            <v>21.966000000000001</v>
          </cell>
          <cell r="BC413">
            <v>2.5379999999999998</v>
          </cell>
          <cell r="BP413">
            <v>36084</v>
          </cell>
          <cell r="CQ413">
            <v>33886</v>
          </cell>
          <cell r="CR413">
            <v>2.5379999999999998</v>
          </cell>
        </row>
        <row r="414">
          <cell r="A414">
            <v>43</v>
          </cell>
          <cell r="B414">
            <v>33898</v>
          </cell>
          <cell r="C414">
            <v>33893</v>
          </cell>
          <cell r="J414">
            <v>803</v>
          </cell>
          <cell r="K414">
            <v>51</v>
          </cell>
          <cell r="L414">
            <v>752</v>
          </cell>
          <cell r="M414">
            <v>6.351183063511831E-2</v>
          </cell>
          <cell r="N414">
            <v>46</v>
          </cell>
          <cell r="O414">
            <v>7</v>
          </cell>
          <cell r="P414">
            <v>92</v>
          </cell>
          <cell r="Q414">
            <v>1</v>
          </cell>
          <cell r="R414">
            <v>91</v>
          </cell>
          <cell r="S414">
            <v>393</v>
          </cell>
          <cell r="T414">
            <v>991.71719745222936</v>
          </cell>
          <cell r="U414">
            <v>399</v>
          </cell>
          <cell r="V414">
            <v>-34</v>
          </cell>
          <cell r="W414">
            <v>59</v>
          </cell>
          <cell r="X414">
            <v>0.50378787878787878</v>
          </cell>
          <cell r="Y414">
            <v>71</v>
          </cell>
          <cell r="Z414">
            <v>49</v>
          </cell>
          <cell r="AA414">
            <v>0.149439601494396</v>
          </cell>
          <cell r="AB414">
            <v>8.8418430884184315E-2</v>
          </cell>
          <cell r="AC414">
            <v>22.216000000000001</v>
          </cell>
          <cell r="AD414" t="e">
            <v>#REF!</v>
          </cell>
          <cell r="AE414" t="e">
            <v>#REF!</v>
          </cell>
          <cell r="AF414">
            <v>6.94</v>
          </cell>
          <cell r="AG414">
            <v>7.81</v>
          </cell>
          <cell r="AH414">
            <v>8.93</v>
          </cell>
          <cell r="AI414" t="e">
            <v>#REF!</v>
          </cell>
          <cell r="AJ414">
            <v>895</v>
          </cell>
          <cell r="AK414">
            <v>843</v>
          </cell>
          <cell r="AL414">
            <v>52</v>
          </cell>
          <cell r="AM414">
            <v>683</v>
          </cell>
          <cell r="AN414">
            <v>745</v>
          </cell>
          <cell r="AP414">
            <v>33893</v>
          </cell>
          <cell r="AQ414">
            <v>2.1</v>
          </cell>
          <cell r="BA414">
            <v>33893</v>
          </cell>
          <cell r="BB414">
            <v>22.216000000000001</v>
          </cell>
          <cell r="BC414">
            <v>2.3260000000000001</v>
          </cell>
          <cell r="BP414">
            <v>36091</v>
          </cell>
          <cell r="CQ414">
            <v>33893</v>
          </cell>
          <cell r="CR414">
            <v>2.3260000000000001</v>
          </cell>
        </row>
        <row r="415">
          <cell r="A415">
            <v>44</v>
          </cell>
          <cell r="B415">
            <v>33905</v>
          </cell>
          <cell r="C415">
            <v>33900</v>
          </cell>
          <cell r="J415">
            <v>830</v>
          </cell>
          <cell r="K415">
            <v>55</v>
          </cell>
          <cell r="L415">
            <v>775</v>
          </cell>
          <cell r="M415">
            <v>6.6265060240963861E-2</v>
          </cell>
          <cell r="N415">
            <v>50</v>
          </cell>
          <cell r="O415">
            <v>12</v>
          </cell>
          <cell r="P415">
            <v>116</v>
          </cell>
          <cell r="Q415">
            <v>0</v>
          </cell>
          <cell r="R415">
            <v>116</v>
          </cell>
          <cell r="S415">
            <v>415</v>
          </cell>
          <cell r="T415">
            <v>1049.6828025477707</v>
          </cell>
          <cell r="U415">
            <v>403</v>
          </cell>
          <cell r="V415">
            <v>-17</v>
          </cell>
          <cell r="W415">
            <v>62</v>
          </cell>
          <cell r="X415">
            <v>0.49266503667481665</v>
          </cell>
          <cell r="Y415">
            <v>77</v>
          </cell>
          <cell r="Z415">
            <v>47</v>
          </cell>
          <cell r="AA415">
            <v>0.14939759036144579</v>
          </cell>
          <cell r="AB415">
            <v>9.2771084337349402E-2</v>
          </cell>
          <cell r="AC415">
            <v>21.542000000000002</v>
          </cell>
          <cell r="AD415" t="e">
            <v>#REF!</v>
          </cell>
          <cell r="AE415" t="e">
            <v>#REF!</v>
          </cell>
          <cell r="AF415">
            <v>6.94</v>
          </cell>
          <cell r="AG415">
            <v>7.81</v>
          </cell>
          <cell r="AH415">
            <v>8.93</v>
          </cell>
          <cell r="AI415" t="e">
            <v>#REF!</v>
          </cell>
          <cell r="AJ415">
            <v>946</v>
          </cell>
          <cell r="AK415">
            <v>891</v>
          </cell>
          <cell r="AL415">
            <v>55</v>
          </cell>
          <cell r="AM415">
            <v>706</v>
          </cell>
          <cell r="AN415">
            <v>763</v>
          </cell>
          <cell r="AP415">
            <v>33900</v>
          </cell>
          <cell r="AQ415">
            <v>2.25</v>
          </cell>
          <cell r="BA415">
            <v>33900</v>
          </cell>
          <cell r="BB415">
            <v>21.542000000000002</v>
          </cell>
          <cell r="BC415">
            <v>2.3380000000000001</v>
          </cell>
          <cell r="BP415">
            <v>36098</v>
          </cell>
          <cell r="CQ415">
            <v>33900</v>
          </cell>
          <cell r="CR415">
            <v>2.3380000000000001</v>
          </cell>
        </row>
        <row r="416">
          <cell r="A416">
            <v>45</v>
          </cell>
          <cell r="B416">
            <v>33912</v>
          </cell>
          <cell r="C416">
            <v>33907</v>
          </cell>
          <cell r="J416">
            <v>838</v>
          </cell>
          <cell r="K416">
            <v>55</v>
          </cell>
          <cell r="L416">
            <v>783</v>
          </cell>
          <cell r="M416">
            <v>6.5632458233890217E-2</v>
          </cell>
          <cell r="N416">
            <v>51</v>
          </cell>
          <cell r="O416">
            <v>13</v>
          </cell>
          <cell r="P416">
            <v>116</v>
          </cell>
          <cell r="Q416">
            <v>0</v>
          </cell>
          <cell r="R416">
            <v>116</v>
          </cell>
          <cell r="S416">
            <v>410</v>
          </cell>
          <cell r="T416">
            <v>1057.6828025477707</v>
          </cell>
          <cell r="U416">
            <v>415</v>
          </cell>
          <cell r="V416">
            <v>-22</v>
          </cell>
          <cell r="W416">
            <v>80</v>
          </cell>
          <cell r="X416">
            <v>0.50303030303030305</v>
          </cell>
          <cell r="Y416">
            <v>79</v>
          </cell>
          <cell r="Z416">
            <v>44</v>
          </cell>
          <cell r="AA416">
            <v>0.1467780429594272</v>
          </cell>
          <cell r="AB416">
            <v>9.4272076372315036E-2</v>
          </cell>
          <cell r="AC416">
            <v>20.948</v>
          </cell>
          <cell r="AD416" t="e">
            <v>#REF!</v>
          </cell>
          <cell r="AE416" t="e">
            <v>#REF!</v>
          </cell>
          <cell r="AF416">
            <v>6.94</v>
          </cell>
          <cell r="AG416">
            <v>7.81</v>
          </cell>
          <cell r="AH416">
            <v>8.93</v>
          </cell>
          <cell r="AI416" t="e">
            <v>#REF!</v>
          </cell>
          <cell r="AJ416">
            <v>954</v>
          </cell>
          <cell r="AK416">
            <v>899</v>
          </cell>
          <cell r="AL416">
            <v>55</v>
          </cell>
          <cell r="AM416">
            <v>715</v>
          </cell>
          <cell r="AN416">
            <v>770</v>
          </cell>
          <cell r="AP416">
            <v>33907</v>
          </cell>
          <cell r="AQ416">
            <v>2.1</v>
          </cell>
          <cell r="BA416">
            <v>33907</v>
          </cell>
          <cell r="BB416">
            <v>20.948</v>
          </cell>
          <cell r="BC416">
            <v>2.3380000000000001</v>
          </cell>
          <cell r="BP416">
            <v>36105</v>
          </cell>
          <cell r="CQ416">
            <v>33907</v>
          </cell>
          <cell r="CR416">
            <v>2.3380000000000001</v>
          </cell>
        </row>
        <row r="417">
          <cell r="A417">
            <v>46</v>
          </cell>
          <cell r="B417">
            <v>33919</v>
          </cell>
          <cell r="C417">
            <v>33914</v>
          </cell>
          <cell r="J417">
            <v>853</v>
          </cell>
          <cell r="K417">
            <v>58</v>
          </cell>
          <cell r="L417">
            <v>795</v>
          </cell>
          <cell r="M417">
            <v>6.799531066822978E-2</v>
          </cell>
          <cell r="N417">
            <v>54</v>
          </cell>
          <cell r="O417">
            <v>13</v>
          </cell>
          <cell r="P417">
            <v>109</v>
          </cell>
          <cell r="Q417">
            <v>0</v>
          </cell>
          <cell r="R417">
            <v>109</v>
          </cell>
          <cell r="S417">
            <v>412</v>
          </cell>
          <cell r="T417">
            <v>1071.8305732484075</v>
          </cell>
          <cell r="U417">
            <v>429</v>
          </cell>
          <cell r="V417">
            <v>-24</v>
          </cell>
          <cell r="W417">
            <v>100</v>
          </cell>
          <cell r="X417">
            <v>0.51010701545778836</v>
          </cell>
          <cell r="Y417">
            <v>76</v>
          </cell>
          <cell r="Z417">
            <v>44</v>
          </cell>
          <cell r="AA417">
            <v>0.1406799531066823</v>
          </cell>
          <cell r="AB417">
            <v>8.9097303634232128E-2</v>
          </cell>
          <cell r="AC417">
            <v>20.547999999999998</v>
          </cell>
          <cell r="AD417" t="e">
            <v>#REF!</v>
          </cell>
          <cell r="AE417" t="e">
            <v>#REF!</v>
          </cell>
          <cell r="AF417">
            <v>6.94</v>
          </cell>
          <cell r="AG417">
            <v>7.81</v>
          </cell>
          <cell r="AH417">
            <v>8.93</v>
          </cell>
          <cell r="AI417" t="e">
            <v>#REF!</v>
          </cell>
          <cell r="AJ417">
            <v>962</v>
          </cell>
          <cell r="AK417">
            <v>904</v>
          </cell>
          <cell r="AL417">
            <v>58</v>
          </cell>
          <cell r="AM417">
            <v>733</v>
          </cell>
          <cell r="AN417">
            <v>782</v>
          </cell>
          <cell r="AP417">
            <v>33914</v>
          </cell>
          <cell r="AQ417">
            <v>2.16</v>
          </cell>
          <cell r="BA417">
            <v>33914</v>
          </cell>
          <cell r="BB417">
            <v>20.547999999999998</v>
          </cell>
          <cell r="BC417">
            <v>2.2480000000000002</v>
          </cell>
          <cell r="BP417">
            <v>36112</v>
          </cell>
          <cell r="CQ417">
            <v>33914</v>
          </cell>
          <cell r="CR417">
            <v>2.2480000000000002</v>
          </cell>
        </row>
        <row r="418">
          <cell r="A418">
            <v>47</v>
          </cell>
          <cell r="B418">
            <v>33926</v>
          </cell>
          <cell r="C418">
            <v>33921</v>
          </cell>
          <cell r="J418">
            <v>885</v>
          </cell>
          <cell r="K418">
            <v>65</v>
          </cell>
          <cell r="L418">
            <v>820</v>
          </cell>
          <cell r="M418">
            <v>7.3446327683615822E-2</v>
          </cell>
          <cell r="N418">
            <v>61</v>
          </cell>
          <cell r="O418">
            <v>15</v>
          </cell>
          <cell r="P418">
            <v>124</v>
          </cell>
          <cell r="Q418">
            <v>0</v>
          </cell>
          <cell r="R418">
            <v>124</v>
          </cell>
          <cell r="S418">
            <v>430</v>
          </cell>
          <cell r="T418">
            <v>1132.0178343949044</v>
          </cell>
          <cell r="U418">
            <v>440</v>
          </cell>
          <cell r="V418">
            <v>-25</v>
          </cell>
          <cell r="W418">
            <v>118</v>
          </cell>
          <cell r="X418">
            <v>0.50574712643678166</v>
          </cell>
          <cell r="Y418">
            <v>80</v>
          </cell>
          <cell r="Z418">
            <v>45</v>
          </cell>
          <cell r="AA418">
            <v>0.14124293785310735</v>
          </cell>
          <cell r="AB418">
            <v>9.03954802259887E-2</v>
          </cell>
          <cell r="AC418">
            <v>20.37</v>
          </cell>
          <cell r="AD418" t="e">
            <v>#REF!</v>
          </cell>
          <cell r="AE418" t="e">
            <v>#REF!</v>
          </cell>
          <cell r="AF418">
            <v>6.94</v>
          </cell>
          <cell r="AG418">
            <v>7.81</v>
          </cell>
          <cell r="AH418">
            <v>8.93</v>
          </cell>
          <cell r="AI418" t="e">
            <v>#REF!</v>
          </cell>
          <cell r="AJ418">
            <v>1009</v>
          </cell>
          <cell r="AK418">
            <v>944</v>
          </cell>
          <cell r="AL418">
            <v>65</v>
          </cell>
          <cell r="AM418">
            <v>760</v>
          </cell>
          <cell r="AN418">
            <v>805</v>
          </cell>
          <cell r="AP418">
            <v>33921</v>
          </cell>
          <cell r="AQ418">
            <v>2.16</v>
          </cell>
          <cell r="BA418">
            <v>33921</v>
          </cell>
          <cell r="BB418">
            <v>20.37</v>
          </cell>
          <cell r="BC418">
            <v>2.3079999999999998</v>
          </cell>
          <cell r="BP418">
            <v>36119</v>
          </cell>
          <cell r="CQ418">
            <v>33921</v>
          </cell>
          <cell r="CR418">
            <v>2.3079999999999998</v>
          </cell>
        </row>
        <row r="419">
          <cell r="A419">
            <v>48</v>
          </cell>
          <cell r="B419">
            <v>33933</v>
          </cell>
          <cell r="C419">
            <v>33928</v>
          </cell>
          <cell r="J419">
            <v>890</v>
          </cell>
          <cell r="K419">
            <v>59</v>
          </cell>
          <cell r="L419">
            <v>831</v>
          </cell>
          <cell r="M419">
            <v>6.6292134831460681E-2</v>
          </cell>
          <cell r="N419">
            <v>55</v>
          </cell>
          <cell r="O419">
            <v>16</v>
          </cell>
          <cell r="P419">
            <v>138</v>
          </cell>
          <cell r="Q419">
            <v>0</v>
          </cell>
          <cell r="R419">
            <v>138</v>
          </cell>
          <cell r="S419">
            <v>407</v>
          </cell>
          <cell r="T419">
            <v>1138.7222929936306</v>
          </cell>
          <cell r="U419">
            <v>469</v>
          </cell>
          <cell r="V419">
            <v>-69</v>
          </cell>
          <cell r="W419">
            <v>136</v>
          </cell>
          <cell r="X419">
            <v>0.53538812785388123</v>
          </cell>
          <cell r="Y419">
            <v>83</v>
          </cell>
          <cell r="Z419">
            <v>46</v>
          </cell>
          <cell r="AA419">
            <v>0.14494382022471911</v>
          </cell>
          <cell r="AB419">
            <v>9.3258426966292135E-2</v>
          </cell>
          <cell r="AC419">
            <v>20.352</v>
          </cell>
          <cell r="AD419" t="e">
            <v>#REF!</v>
          </cell>
          <cell r="AE419" t="e">
            <v>#REF!</v>
          </cell>
          <cell r="AF419">
            <v>6.94</v>
          </cell>
          <cell r="AG419">
            <v>7.81</v>
          </cell>
          <cell r="AH419">
            <v>8.93</v>
          </cell>
          <cell r="AI419" t="e">
            <v>#REF!</v>
          </cell>
          <cell r="AJ419">
            <v>1028</v>
          </cell>
          <cell r="AK419">
            <v>969</v>
          </cell>
          <cell r="AL419">
            <v>59</v>
          </cell>
          <cell r="AM419">
            <v>761</v>
          </cell>
          <cell r="AN419">
            <v>815</v>
          </cell>
          <cell r="AP419">
            <v>33928</v>
          </cell>
          <cell r="AQ419">
            <v>2.13</v>
          </cell>
          <cell r="BA419">
            <v>33928</v>
          </cell>
          <cell r="BB419">
            <v>20.352</v>
          </cell>
          <cell r="BC419">
            <v>2.2799999999999998</v>
          </cell>
          <cell r="BP419">
            <v>36126</v>
          </cell>
          <cell r="CQ419">
            <v>33928</v>
          </cell>
          <cell r="CR419">
            <v>2.2799999999999998</v>
          </cell>
        </row>
        <row r="420">
          <cell r="A420">
            <v>49</v>
          </cell>
          <cell r="B420">
            <v>33940</v>
          </cell>
          <cell r="C420">
            <v>33933</v>
          </cell>
          <cell r="J420">
            <v>899</v>
          </cell>
          <cell r="K420">
            <v>60</v>
          </cell>
          <cell r="L420">
            <v>839</v>
          </cell>
          <cell r="M420">
            <v>6.6740823136818686E-2</v>
          </cell>
          <cell r="N420">
            <v>56</v>
          </cell>
          <cell r="O420">
            <v>17</v>
          </cell>
          <cell r="P420">
            <v>173</v>
          </cell>
          <cell r="Q420">
            <v>0</v>
          </cell>
          <cell r="R420">
            <v>173</v>
          </cell>
          <cell r="S420">
            <v>421</v>
          </cell>
          <cell r="T420">
            <v>1183.392356687898</v>
          </cell>
          <cell r="U420">
            <v>466</v>
          </cell>
          <cell r="V420">
            <v>-63</v>
          </cell>
          <cell r="W420">
            <v>145</v>
          </cell>
          <cell r="X420">
            <v>0.52536640360766629</v>
          </cell>
          <cell r="Y420">
            <v>86</v>
          </cell>
          <cell r="Z420">
            <v>48</v>
          </cell>
          <cell r="AA420">
            <v>0.14905450500556172</v>
          </cell>
          <cell r="AB420">
            <v>9.5661846496106789E-2</v>
          </cell>
          <cell r="AC420">
            <v>20.138000000000002</v>
          </cell>
          <cell r="AD420" t="e">
            <v>#REF!</v>
          </cell>
          <cell r="AE420" t="e">
            <v>#REF!</v>
          </cell>
          <cell r="AF420">
            <v>6.94</v>
          </cell>
          <cell r="AG420">
            <v>7.81</v>
          </cell>
          <cell r="AH420">
            <v>8.93</v>
          </cell>
          <cell r="AI420" t="e">
            <v>#REF!</v>
          </cell>
          <cell r="AJ420">
            <v>1072</v>
          </cell>
          <cell r="AK420">
            <v>1012</v>
          </cell>
          <cell r="AL420">
            <v>60</v>
          </cell>
          <cell r="AM420">
            <v>765</v>
          </cell>
          <cell r="AN420">
            <v>822</v>
          </cell>
          <cell r="AP420">
            <v>33935</v>
          </cell>
          <cell r="AQ420">
            <v>2.17</v>
          </cell>
          <cell r="BA420">
            <v>33935</v>
          </cell>
          <cell r="BB420">
            <v>20.138000000000002</v>
          </cell>
          <cell r="BC420">
            <v>2.2759999999999998</v>
          </cell>
          <cell r="BP420">
            <v>36133</v>
          </cell>
          <cell r="CQ420">
            <v>33935</v>
          </cell>
          <cell r="CR420">
            <v>2.2759999999999998</v>
          </cell>
        </row>
        <row r="421">
          <cell r="A421">
            <v>50</v>
          </cell>
          <cell r="B421">
            <v>33947</v>
          </cell>
          <cell r="C421">
            <v>33942</v>
          </cell>
          <cell r="J421">
            <v>914</v>
          </cell>
          <cell r="K421">
            <v>60</v>
          </cell>
          <cell r="L421">
            <v>854</v>
          </cell>
          <cell r="M421">
            <v>6.5645514223194742E-2</v>
          </cell>
          <cell r="N421">
            <v>55</v>
          </cell>
          <cell r="O421">
            <v>18</v>
          </cell>
          <cell r="P421">
            <v>185</v>
          </cell>
          <cell r="Q421">
            <v>0</v>
          </cell>
          <cell r="R421">
            <v>185</v>
          </cell>
          <cell r="S421">
            <v>432</v>
          </cell>
          <cell r="T421">
            <v>1209.9490445859872</v>
          </cell>
          <cell r="U421">
            <v>470</v>
          </cell>
          <cell r="V421">
            <v>-66</v>
          </cell>
          <cell r="W421">
            <v>171</v>
          </cell>
          <cell r="X421">
            <v>0.52106430155210648</v>
          </cell>
          <cell r="Y421">
            <v>87</v>
          </cell>
          <cell r="Z421">
            <v>45</v>
          </cell>
          <cell r="AA421">
            <v>0.14442013129102846</v>
          </cell>
          <cell r="AB421">
            <v>9.5185995623632391E-2</v>
          </cell>
          <cell r="AC421">
            <v>19.373999999999999</v>
          </cell>
          <cell r="AD421" t="e">
            <v>#REF!</v>
          </cell>
          <cell r="AE421" t="e">
            <v>#REF!</v>
          </cell>
          <cell r="AF421">
            <v>6.94</v>
          </cell>
          <cell r="AG421">
            <v>7.81</v>
          </cell>
          <cell r="AH421">
            <v>8.93</v>
          </cell>
          <cell r="AI421" t="e">
            <v>#REF!</v>
          </cell>
          <cell r="AJ421">
            <v>1099</v>
          </cell>
          <cell r="AK421">
            <v>1039</v>
          </cell>
          <cell r="AL421">
            <v>60</v>
          </cell>
          <cell r="AM421">
            <v>782</v>
          </cell>
          <cell r="AN421">
            <v>836</v>
          </cell>
          <cell r="AP421">
            <v>33942</v>
          </cell>
          <cell r="AQ421">
            <v>2.17</v>
          </cell>
          <cell r="BA421">
            <v>33942</v>
          </cell>
          <cell r="BB421">
            <v>19.373999999999999</v>
          </cell>
          <cell r="BC421">
            <v>2.282</v>
          </cell>
          <cell r="BP421">
            <v>36140</v>
          </cell>
          <cell r="CQ421">
            <v>33942</v>
          </cell>
          <cell r="CR421">
            <v>2.282</v>
          </cell>
        </row>
        <row r="422">
          <cell r="A422">
            <v>51</v>
          </cell>
          <cell r="B422">
            <v>33954</v>
          </cell>
          <cell r="C422">
            <v>33949</v>
          </cell>
          <cell r="J422">
            <v>930</v>
          </cell>
          <cell r="K422">
            <v>61</v>
          </cell>
          <cell r="L422">
            <v>869</v>
          </cell>
          <cell r="M422">
            <v>6.5591397849462371E-2</v>
          </cell>
          <cell r="N422">
            <v>56</v>
          </cell>
          <cell r="O422">
            <v>20</v>
          </cell>
          <cell r="P422">
            <v>197</v>
          </cell>
          <cell r="Q422">
            <v>0</v>
          </cell>
          <cell r="R422">
            <v>197</v>
          </cell>
          <cell r="S422">
            <v>425</v>
          </cell>
          <cell r="T422">
            <v>1239.4687898089173</v>
          </cell>
          <cell r="U422">
            <v>494</v>
          </cell>
          <cell r="V422">
            <v>-54</v>
          </cell>
          <cell r="W422">
            <v>188</v>
          </cell>
          <cell r="X422">
            <v>0.53754080522306857</v>
          </cell>
          <cell r="Y422">
            <v>89</v>
          </cell>
          <cell r="Z422">
            <v>53</v>
          </cell>
          <cell r="AA422">
            <v>0.15268817204301074</v>
          </cell>
          <cell r="AB422">
            <v>9.56989247311828E-2</v>
          </cell>
          <cell r="AC422">
            <v>19.045999999999999</v>
          </cell>
          <cell r="AD422" t="e">
            <v>#REF!</v>
          </cell>
          <cell r="AE422" t="e">
            <v>#REF!</v>
          </cell>
          <cell r="AF422">
            <v>6.94</v>
          </cell>
          <cell r="AG422">
            <v>7.81</v>
          </cell>
          <cell r="AH422">
            <v>8.93</v>
          </cell>
          <cell r="AI422" t="e">
            <v>#REF!</v>
          </cell>
          <cell r="AJ422">
            <v>1127</v>
          </cell>
          <cell r="AK422">
            <v>1066</v>
          </cell>
          <cell r="AL422">
            <v>61</v>
          </cell>
          <cell r="AM422">
            <v>788</v>
          </cell>
          <cell r="AN422">
            <v>849</v>
          </cell>
          <cell r="AP422">
            <v>33949</v>
          </cell>
          <cell r="AQ422">
            <v>2.16</v>
          </cell>
          <cell r="BA422">
            <v>33949</v>
          </cell>
          <cell r="BB422">
            <v>19.045999999999999</v>
          </cell>
          <cell r="BC422">
            <v>2.218</v>
          </cell>
          <cell r="BP422">
            <v>36147</v>
          </cell>
          <cell r="CQ422">
            <v>33949</v>
          </cell>
          <cell r="CR422">
            <v>2.218</v>
          </cell>
        </row>
        <row r="423">
          <cell r="A423">
            <v>52</v>
          </cell>
          <cell r="B423">
            <v>33961</v>
          </cell>
          <cell r="C423">
            <v>33956</v>
          </cell>
          <cell r="J423">
            <v>935</v>
          </cell>
          <cell r="K423">
            <v>59</v>
          </cell>
          <cell r="L423">
            <v>876</v>
          </cell>
          <cell r="M423">
            <v>6.310160427807486E-2</v>
          </cell>
          <cell r="N423">
            <v>54</v>
          </cell>
          <cell r="O423">
            <v>21</v>
          </cell>
          <cell r="P423">
            <v>188</v>
          </cell>
          <cell r="Q423">
            <v>0</v>
          </cell>
          <cell r="R423">
            <v>188</v>
          </cell>
          <cell r="S423">
            <v>381</v>
          </cell>
          <cell r="T423">
            <v>1231.8751592356687</v>
          </cell>
          <cell r="U423">
            <v>528</v>
          </cell>
          <cell r="V423">
            <v>-84</v>
          </cell>
          <cell r="W423">
            <v>216</v>
          </cell>
          <cell r="X423">
            <v>0.58085808580858089</v>
          </cell>
          <cell r="Y423">
            <v>92</v>
          </cell>
          <cell r="Z423">
            <v>53</v>
          </cell>
          <cell r="AA423">
            <v>0.15508021390374332</v>
          </cell>
          <cell r="AB423">
            <v>9.8395721925133683E-2</v>
          </cell>
          <cell r="AC423">
            <v>19.396000000000001</v>
          </cell>
          <cell r="AD423" t="e">
            <v>#REF!</v>
          </cell>
          <cell r="AE423" t="e">
            <v>#REF!</v>
          </cell>
          <cell r="AF423">
            <v>6.94</v>
          </cell>
          <cell r="AG423">
            <v>7.81</v>
          </cell>
          <cell r="AH423">
            <v>8.93</v>
          </cell>
          <cell r="AI423" t="e">
            <v>#REF!</v>
          </cell>
          <cell r="AJ423">
            <v>1123</v>
          </cell>
          <cell r="AK423">
            <v>1064</v>
          </cell>
          <cell r="AL423">
            <v>59</v>
          </cell>
          <cell r="AM423">
            <v>790</v>
          </cell>
          <cell r="AN423">
            <v>855</v>
          </cell>
          <cell r="AP423">
            <v>33956</v>
          </cell>
          <cell r="AQ423">
            <v>2.15</v>
          </cell>
          <cell r="BA423">
            <v>33956</v>
          </cell>
          <cell r="BB423">
            <v>19.396000000000001</v>
          </cell>
          <cell r="BC423">
            <v>2.226</v>
          </cell>
          <cell r="BP423">
            <v>36154</v>
          </cell>
          <cell r="CQ423">
            <v>33956</v>
          </cell>
          <cell r="CR423">
            <v>2.226</v>
          </cell>
        </row>
        <row r="424">
          <cell r="A424">
            <v>53</v>
          </cell>
          <cell r="B424">
            <v>33968</v>
          </cell>
          <cell r="C424">
            <v>33961</v>
          </cell>
          <cell r="J424">
            <v>928</v>
          </cell>
          <cell r="K424">
            <v>56</v>
          </cell>
          <cell r="L424">
            <v>872</v>
          </cell>
          <cell r="M424">
            <v>6.0344827586206899E-2</v>
          </cell>
          <cell r="N424">
            <v>51</v>
          </cell>
          <cell r="O424">
            <v>15</v>
          </cell>
          <cell r="P424">
            <v>135</v>
          </cell>
          <cell r="Q424">
            <v>0</v>
          </cell>
          <cell r="R424">
            <v>135</v>
          </cell>
          <cell r="S424">
            <v>378</v>
          </cell>
          <cell r="T424">
            <v>1167.9439490445859</v>
          </cell>
          <cell r="U424">
            <v>525</v>
          </cell>
          <cell r="V424">
            <v>-55</v>
          </cell>
          <cell r="W424">
            <v>209</v>
          </cell>
          <cell r="X424">
            <v>0.58139534883720934</v>
          </cell>
          <cell r="Y424">
            <v>88</v>
          </cell>
          <cell r="Z424">
            <v>50</v>
          </cell>
          <cell r="AA424">
            <v>0.14870689655172414</v>
          </cell>
          <cell r="AB424">
            <v>9.4827586206896547E-2</v>
          </cell>
          <cell r="AC424">
            <v>19.898</v>
          </cell>
          <cell r="AD424" t="e">
            <v>#REF!</v>
          </cell>
          <cell r="AE424" t="e">
            <v>#REF!</v>
          </cell>
          <cell r="AF424">
            <v>6.94</v>
          </cell>
          <cell r="AG424">
            <v>7.81</v>
          </cell>
          <cell r="AH424">
            <v>8.93</v>
          </cell>
          <cell r="AI424" t="e">
            <v>#REF!</v>
          </cell>
          <cell r="AJ424">
            <v>1063</v>
          </cell>
          <cell r="AK424">
            <v>1007</v>
          </cell>
          <cell r="AL424">
            <v>56</v>
          </cell>
          <cell r="AM424">
            <v>790</v>
          </cell>
          <cell r="AN424">
            <v>857</v>
          </cell>
          <cell r="AP424">
            <v>33963</v>
          </cell>
          <cell r="AQ424">
            <v>2.02</v>
          </cell>
          <cell r="BA424">
            <v>33963</v>
          </cell>
          <cell r="BB424">
            <v>19.898</v>
          </cell>
          <cell r="BC424">
            <v>2.125</v>
          </cell>
          <cell r="BP424">
            <v>36161</v>
          </cell>
          <cell r="CQ424">
            <v>33963</v>
          </cell>
          <cell r="CR424">
            <v>2.125</v>
          </cell>
        </row>
        <row r="425">
          <cell r="A425">
            <v>1</v>
          </cell>
          <cell r="B425">
            <v>33977</v>
          </cell>
          <cell r="C425">
            <v>33968</v>
          </cell>
          <cell r="J425">
            <v>922</v>
          </cell>
          <cell r="K425">
            <v>59</v>
          </cell>
          <cell r="L425">
            <v>863</v>
          </cell>
          <cell r="M425">
            <v>6.3991323210412149E-2</v>
          </cell>
          <cell r="N425">
            <v>51</v>
          </cell>
          <cell r="O425">
            <v>15</v>
          </cell>
          <cell r="P425">
            <v>114</v>
          </cell>
          <cell r="Q425">
            <v>0</v>
          </cell>
          <cell r="R425">
            <v>114</v>
          </cell>
          <cell r="S425">
            <v>368</v>
          </cell>
          <cell r="T425">
            <v>1147.6089171974522</v>
          </cell>
          <cell r="U425">
            <v>527</v>
          </cell>
          <cell r="V425">
            <v>-59</v>
          </cell>
          <cell r="W425">
            <v>214</v>
          </cell>
          <cell r="X425">
            <v>0.58882681564245809</v>
          </cell>
          <cell r="Y425">
            <v>85</v>
          </cell>
          <cell r="Z425">
            <v>48</v>
          </cell>
          <cell r="AA425">
            <v>0.14425162689804771</v>
          </cell>
          <cell r="AB425">
            <v>9.2190889370932755E-2</v>
          </cell>
          <cell r="AC425">
            <v>19.61</v>
          </cell>
          <cell r="AD425" t="e">
            <v>#REF!</v>
          </cell>
          <cell r="AE425" t="e">
            <v>#REF!</v>
          </cell>
          <cell r="AF425">
            <v>6.94</v>
          </cell>
          <cell r="AG425">
            <v>7.81</v>
          </cell>
          <cell r="AH425">
            <v>8.93</v>
          </cell>
          <cell r="AI425" t="e">
            <v>#REF!</v>
          </cell>
          <cell r="AJ425">
            <v>1036</v>
          </cell>
          <cell r="AK425">
            <v>977</v>
          </cell>
          <cell r="AL425">
            <v>59</v>
          </cell>
          <cell r="AM425">
            <v>789</v>
          </cell>
          <cell r="AN425">
            <v>848</v>
          </cell>
          <cell r="AP425">
            <v>33970</v>
          </cell>
          <cell r="AQ425">
            <v>1.97</v>
          </cell>
          <cell r="BA425">
            <v>33970</v>
          </cell>
          <cell r="BB425">
            <v>19.61</v>
          </cell>
          <cell r="BC425">
            <v>1.992</v>
          </cell>
          <cell r="BP425">
            <v>36168</v>
          </cell>
          <cell r="CQ425">
            <v>33970</v>
          </cell>
          <cell r="CR425">
            <v>1.992</v>
          </cell>
        </row>
        <row r="426">
          <cell r="A426">
            <v>2</v>
          </cell>
          <cell r="B426">
            <v>33984</v>
          </cell>
          <cell r="C426">
            <v>33977</v>
          </cell>
          <cell r="J426">
            <v>903</v>
          </cell>
          <cell r="K426">
            <v>66</v>
          </cell>
          <cell r="L426">
            <v>837</v>
          </cell>
          <cell r="M426">
            <v>7.3089700996677748E-2</v>
          </cell>
          <cell r="N426">
            <v>58</v>
          </cell>
          <cell r="O426">
            <v>16</v>
          </cell>
          <cell r="P426">
            <v>150</v>
          </cell>
          <cell r="Q426">
            <v>0</v>
          </cell>
          <cell r="R426">
            <v>150</v>
          </cell>
          <cell r="S426">
            <v>356</v>
          </cell>
          <cell r="T426">
            <v>1177.020382165605</v>
          </cell>
          <cell r="U426">
            <v>515</v>
          </cell>
          <cell r="V426">
            <v>-49</v>
          </cell>
          <cell r="W426">
            <v>203</v>
          </cell>
          <cell r="X426">
            <v>0.59127439724454645</v>
          </cell>
          <cell r="Y426">
            <v>89</v>
          </cell>
          <cell r="Z426">
            <v>48</v>
          </cell>
          <cell r="AA426">
            <v>0.15171650055370986</v>
          </cell>
          <cell r="AB426">
            <v>9.8560354374307865E-2</v>
          </cell>
          <cell r="AC426">
            <v>18.995999999999999</v>
          </cell>
          <cell r="AD426" t="e">
            <v>#REF!</v>
          </cell>
          <cell r="AE426" t="e">
            <v>#REF!</v>
          </cell>
          <cell r="AF426">
            <v>6.94</v>
          </cell>
          <cell r="AG426">
            <v>7.81</v>
          </cell>
          <cell r="AH426">
            <v>8.93</v>
          </cell>
          <cell r="AI426" t="e">
            <v>#REF!</v>
          </cell>
          <cell r="AJ426">
            <v>1053</v>
          </cell>
          <cell r="AK426">
            <v>987</v>
          </cell>
          <cell r="AL426">
            <v>66</v>
          </cell>
          <cell r="AM426">
            <v>766</v>
          </cell>
          <cell r="AN426">
            <v>821</v>
          </cell>
          <cell r="AP426">
            <v>33977</v>
          </cell>
          <cell r="AQ426">
            <v>1.91</v>
          </cell>
          <cell r="BA426">
            <v>33977</v>
          </cell>
          <cell r="BB426">
            <v>18.995999999999999</v>
          </cell>
          <cell r="BC426">
            <v>1.9239999999999999</v>
          </cell>
          <cell r="BP426">
            <v>36175</v>
          </cell>
          <cell r="CQ426">
            <v>33977</v>
          </cell>
          <cell r="CR426">
            <v>1.9239999999999999</v>
          </cell>
        </row>
        <row r="427">
          <cell r="A427">
            <v>3</v>
          </cell>
          <cell r="B427">
            <v>33991</v>
          </cell>
          <cell r="C427">
            <v>33984</v>
          </cell>
          <cell r="J427">
            <v>838</v>
          </cell>
          <cell r="K427">
            <v>74</v>
          </cell>
          <cell r="L427">
            <v>764</v>
          </cell>
          <cell r="M427">
            <v>8.83054892601432E-2</v>
          </cell>
          <cell r="N427">
            <v>66</v>
          </cell>
          <cell r="O427">
            <v>16</v>
          </cell>
          <cell r="P427">
            <v>179</v>
          </cell>
          <cell r="Q427">
            <v>0</v>
          </cell>
          <cell r="R427">
            <v>179</v>
          </cell>
          <cell r="S427">
            <v>336</v>
          </cell>
          <cell r="T427">
            <v>1155.6535031847134</v>
          </cell>
          <cell r="U427">
            <v>467</v>
          </cell>
          <cell r="V427">
            <v>-76</v>
          </cell>
          <cell r="W427">
            <v>176</v>
          </cell>
          <cell r="X427">
            <v>0.58156911581569115</v>
          </cell>
          <cell r="Y427">
            <v>85</v>
          </cell>
          <cell r="Z427">
            <v>44</v>
          </cell>
          <cell r="AA427">
            <v>0.15393794749403342</v>
          </cell>
          <cell r="AB427">
            <v>0.10143198090692124</v>
          </cell>
          <cell r="AC427">
            <v>18.646000000000001</v>
          </cell>
          <cell r="AD427" t="e">
            <v>#REF!</v>
          </cell>
          <cell r="AE427" t="e">
            <v>#REF!</v>
          </cell>
          <cell r="AF427">
            <v>6.94</v>
          </cell>
          <cell r="AG427">
            <v>7.81</v>
          </cell>
          <cell r="AH427">
            <v>8.93</v>
          </cell>
          <cell r="AI427" t="e">
            <v>#REF!</v>
          </cell>
          <cell r="AJ427">
            <v>1017</v>
          </cell>
          <cell r="AK427">
            <v>943</v>
          </cell>
          <cell r="AL427">
            <v>74</v>
          </cell>
          <cell r="AM427">
            <v>709</v>
          </cell>
          <cell r="AN427">
            <v>748</v>
          </cell>
          <cell r="AP427">
            <v>33984</v>
          </cell>
          <cell r="AQ427">
            <v>1.99</v>
          </cell>
          <cell r="BA427">
            <v>33984</v>
          </cell>
          <cell r="BB427">
            <v>18.646000000000001</v>
          </cell>
          <cell r="BC427">
            <v>1.954</v>
          </cell>
          <cell r="BP427">
            <v>36182</v>
          </cell>
          <cell r="CQ427">
            <v>33984</v>
          </cell>
          <cell r="CR427">
            <v>1.954</v>
          </cell>
        </row>
        <row r="428">
          <cell r="A428">
            <v>4</v>
          </cell>
          <cell r="B428">
            <v>33998</v>
          </cell>
          <cell r="C428">
            <v>33991</v>
          </cell>
          <cell r="J428">
            <v>794</v>
          </cell>
          <cell r="K428">
            <v>76</v>
          </cell>
          <cell r="L428">
            <v>718</v>
          </cell>
          <cell r="M428">
            <v>9.5717884130982367E-2</v>
          </cell>
          <cell r="N428">
            <v>68</v>
          </cell>
          <cell r="O428">
            <v>16</v>
          </cell>
          <cell r="P428">
            <v>186</v>
          </cell>
          <cell r="Q428">
            <v>0</v>
          </cell>
          <cell r="R428">
            <v>186</v>
          </cell>
          <cell r="S428">
            <v>325</v>
          </cell>
          <cell r="T428">
            <v>1122.3210191082803</v>
          </cell>
          <cell r="U428">
            <v>434</v>
          </cell>
          <cell r="V428">
            <v>-58</v>
          </cell>
          <cell r="W428">
            <v>143</v>
          </cell>
          <cell r="X428">
            <v>0.57180500658761524</v>
          </cell>
          <cell r="Y428">
            <v>92</v>
          </cell>
          <cell r="Z428">
            <v>46</v>
          </cell>
          <cell r="AA428">
            <v>0.17380352644836272</v>
          </cell>
          <cell r="AB428">
            <v>0.11586901763224182</v>
          </cell>
          <cell r="AC428">
            <v>18.614000000000001</v>
          </cell>
          <cell r="AD428" t="e">
            <v>#REF!</v>
          </cell>
          <cell r="AE428" t="e">
            <v>#REF!</v>
          </cell>
          <cell r="AF428">
            <v>6.94</v>
          </cell>
          <cell r="AG428">
            <v>7.81</v>
          </cell>
          <cell r="AH428">
            <v>8.93</v>
          </cell>
          <cell r="AI428" t="e">
            <v>#REF!</v>
          </cell>
          <cell r="AJ428">
            <v>980</v>
          </cell>
          <cell r="AK428">
            <v>904</v>
          </cell>
          <cell r="AL428">
            <v>76</v>
          </cell>
          <cell r="AM428">
            <v>656</v>
          </cell>
          <cell r="AN428">
            <v>702</v>
          </cell>
          <cell r="AP428">
            <v>33991</v>
          </cell>
          <cell r="AQ428">
            <v>1.92</v>
          </cell>
          <cell r="BA428">
            <v>33991</v>
          </cell>
          <cell r="BB428">
            <v>18.614000000000001</v>
          </cell>
          <cell r="BC428">
            <v>1.998</v>
          </cell>
          <cell r="BP428">
            <v>36189</v>
          </cell>
          <cell r="CQ428">
            <v>33991</v>
          </cell>
          <cell r="CR428">
            <v>1.998</v>
          </cell>
        </row>
        <row r="429">
          <cell r="A429">
            <v>5</v>
          </cell>
          <cell r="B429">
            <v>34005</v>
          </cell>
          <cell r="C429">
            <v>33998</v>
          </cell>
          <cell r="J429">
            <v>762</v>
          </cell>
          <cell r="K429">
            <v>73</v>
          </cell>
          <cell r="L429">
            <v>689</v>
          </cell>
          <cell r="M429">
            <v>9.5800524934383208E-2</v>
          </cell>
          <cell r="N429">
            <v>65</v>
          </cell>
          <cell r="O429">
            <v>16</v>
          </cell>
          <cell r="P429">
            <v>201</v>
          </cell>
          <cell r="Q429">
            <v>0</v>
          </cell>
          <cell r="R429">
            <v>201</v>
          </cell>
          <cell r="S429">
            <v>321</v>
          </cell>
          <cell r="T429">
            <v>1098.8777070063695</v>
          </cell>
          <cell r="U429">
            <v>401</v>
          </cell>
          <cell r="V429">
            <v>-54</v>
          </cell>
          <cell r="W429">
            <v>136</v>
          </cell>
          <cell r="X429">
            <v>0.55540166204986152</v>
          </cell>
          <cell r="Y429">
            <v>92</v>
          </cell>
          <cell r="Z429">
            <v>47</v>
          </cell>
          <cell r="AA429">
            <v>0.18241469816272965</v>
          </cell>
          <cell r="AB429">
            <v>0.12073490813648294</v>
          </cell>
          <cell r="AC429">
            <v>19.896000000000001</v>
          </cell>
          <cell r="AD429" t="e">
            <v>#REF!</v>
          </cell>
          <cell r="AE429" t="e">
            <v>#REF!</v>
          </cell>
          <cell r="AF429">
            <v>6.94</v>
          </cell>
          <cell r="AG429">
            <v>7.81</v>
          </cell>
          <cell r="AH429">
            <v>8.93</v>
          </cell>
          <cell r="AI429" t="e">
            <v>#REF!</v>
          </cell>
          <cell r="AJ429">
            <v>963</v>
          </cell>
          <cell r="AK429">
            <v>890</v>
          </cell>
          <cell r="AL429">
            <v>73</v>
          </cell>
          <cell r="AM429">
            <v>623</v>
          </cell>
          <cell r="AN429">
            <v>673</v>
          </cell>
          <cell r="AP429">
            <v>33998</v>
          </cell>
          <cell r="AQ429">
            <v>1.6</v>
          </cell>
          <cell r="BA429">
            <v>33998</v>
          </cell>
          <cell r="BB429">
            <v>19.896000000000001</v>
          </cell>
          <cell r="BC429">
            <v>1.8640000000000001</v>
          </cell>
          <cell r="BP429">
            <v>36196</v>
          </cell>
          <cell r="CQ429">
            <v>33998</v>
          </cell>
          <cell r="CR429">
            <v>1.8640000000000001</v>
          </cell>
        </row>
        <row r="430">
          <cell r="A430">
            <v>6</v>
          </cell>
          <cell r="B430">
            <v>34012</v>
          </cell>
          <cell r="C430">
            <v>34005</v>
          </cell>
          <cell r="J430">
            <v>720</v>
          </cell>
          <cell r="K430">
            <v>72</v>
          </cell>
          <cell r="L430">
            <v>648</v>
          </cell>
          <cell r="M430">
            <v>0.1</v>
          </cell>
          <cell r="N430">
            <v>65</v>
          </cell>
          <cell r="O430">
            <v>16</v>
          </cell>
          <cell r="P430">
            <v>219</v>
          </cell>
          <cell r="Q430">
            <v>0</v>
          </cell>
          <cell r="R430">
            <v>219</v>
          </cell>
          <cell r="S430">
            <v>304</v>
          </cell>
          <cell r="T430">
            <v>1072.2496815286624</v>
          </cell>
          <cell r="U430">
            <v>374</v>
          </cell>
          <cell r="V430">
            <v>-79</v>
          </cell>
          <cell r="W430">
            <v>97</v>
          </cell>
          <cell r="X430">
            <v>0.55162241887905605</v>
          </cell>
          <cell r="Y430">
            <v>91</v>
          </cell>
          <cell r="Z430">
            <v>47</v>
          </cell>
          <cell r="AA430">
            <v>0.19166666666666668</v>
          </cell>
          <cell r="AB430">
            <v>0.12638888888888888</v>
          </cell>
          <cell r="AC430">
            <v>20.149999999999999</v>
          </cell>
          <cell r="AD430" t="e">
            <v>#REF!</v>
          </cell>
          <cell r="AE430" t="e">
            <v>#REF!</v>
          </cell>
          <cell r="AF430">
            <v>6.94</v>
          </cell>
          <cell r="AG430">
            <v>7.81</v>
          </cell>
          <cell r="AH430">
            <v>8.93</v>
          </cell>
          <cell r="AI430" t="e">
            <v>#REF!</v>
          </cell>
          <cell r="AJ430">
            <v>939</v>
          </cell>
          <cell r="AK430">
            <v>867</v>
          </cell>
          <cell r="AL430">
            <v>72</v>
          </cell>
          <cell r="AM430">
            <v>582</v>
          </cell>
          <cell r="AN430">
            <v>632</v>
          </cell>
          <cell r="AP430">
            <v>34005</v>
          </cell>
          <cell r="AQ430">
            <v>1.63</v>
          </cell>
          <cell r="BA430">
            <v>34005</v>
          </cell>
          <cell r="BB430">
            <v>20.149999999999999</v>
          </cell>
          <cell r="BC430">
            <v>1.6439999999999999</v>
          </cell>
          <cell r="BP430">
            <v>36203</v>
          </cell>
          <cell r="CQ430">
            <v>34005</v>
          </cell>
          <cell r="CR430">
            <v>1.6439999999999999</v>
          </cell>
        </row>
        <row r="431">
          <cell r="A431">
            <v>7</v>
          </cell>
          <cell r="B431">
            <v>34019</v>
          </cell>
          <cell r="C431">
            <v>34012</v>
          </cell>
          <cell r="J431">
            <v>698</v>
          </cell>
          <cell r="K431">
            <v>67</v>
          </cell>
          <cell r="L431">
            <v>631</v>
          </cell>
          <cell r="M431">
            <v>9.5988538681948427E-2</v>
          </cell>
          <cell r="N431">
            <v>58</v>
          </cell>
          <cell r="O431">
            <v>18</v>
          </cell>
          <cell r="P431">
            <v>239</v>
          </cell>
          <cell r="Q431">
            <v>0</v>
          </cell>
          <cell r="R431">
            <v>239</v>
          </cell>
          <cell r="S431">
            <v>307</v>
          </cell>
          <cell r="T431">
            <v>1059.6955414012739</v>
          </cell>
          <cell r="U431">
            <v>350</v>
          </cell>
          <cell r="V431">
            <v>-63</v>
          </cell>
          <cell r="W431">
            <v>71</v>
          </cell>
          <cell r="X431">
            <v>0.53272450532724502</v>
          </cell>
          <cell r="Y431">
            <v>86</v>
          </cell>
          <cell r="Z431">
            <v>44</v>
          </cell>
          <cell r="AA431">
            <v>0.18624641833810887</v>
          </cell>
          <cell r="AB431">
            <v>0.12320916905444126</v>
          </cell>
          <cell r="AC431">
            <v>20.11</v>
          </cell>
          <cell r="AD431" t="e">
            <v>#REF!</v>
          </cell>
          <cell r="AE431" t="e">
            <v>#REF!</v>
          </cell>
          <cell r="AF431">
            <v>6.94</v>
          </cell>
          <cell r="AG431">
            <v>7.81</v>
          </cell>
          <cell r="AH431">
            <v>8.93</v>
          </cell>
          <cell r="AI431" t="e">
            <v>#REF!</v>
          </cell>
          <cell r="AJ431">
            <v>937</v>
          </cell>
          <cell r="AK431">
            <v>870</v>
          </cell>
          <cell r="AL431">
            <v>67</v>
          </cell>
          <cell r="AM431">
            <v>568</v>
          </cell>
          <cell r="AN431">
            <v>613</v>
          </cell>
          <cell r="AP431">
            <v>34012</v>
          </cell>
          <cell r="AQ431">
            <v>1.71</v>
          </cell>
          <cell r="BA431">
            <v>34012</v>
          </cell>
          <cell r="BB431">
            <v>20.11</v>
          </cell>
          <cell r="BC431">
            <v>1.6679999999999999</v>
          </cell>
          <cell r="BP431">
            <v>36210</v>
          </cell>
          <cell r="CQ431">
            <v>34012</v>
          </cell>
          <cell r="CR431">
            <v>1.6679999999999999</v>
          </cell>
        </row>
        <row r="432">
          <cell r="A432">
            <v>8</v>
          </cell>
          <cell r="B432">
            <v>34026</v>
          </cell>
          <cell r="C432">
            <v>34019</v>
          </cell>
          <cell r="J432">
            <v>656</v>
          </cell>
          <cell r="K432">
            <v>70</v>
          </cell>
          <cell r="L432">
            <v>586</v>
          </cell>
          <cell r="M432">
            <v>0.10670731707317073</v>
          </cell>
          <cell r="N432">
            <v>64</v>
          </cell>
          <cell r="O432">
            <v>10</v>
          </cell>
          <cell r="P432">
            <v>234</v>
          </cell>
          <cell r="Q432">
            <v>0</v>
          </cell>
          <cell r="R432">
            <v>234</v>
          </cell>
          <cell r="S432">
            <v>306</v>
          </cell>
          <cell r="T432">
            <v>1018.7694267515923</v>
          </cell>
          <cell r="U432">
            <v>313</v>
          </cell>
          <cell r="V432">
            <v>-67</v>
          </cell>
          <cell r="W432">
            <v>33</v>
          </cell>
          <cell r="X432">
            <v>0.50565428109854604</v>
          </cell>
          <cell r="Y432">
            <v>85</v>
          </cell>
          <cell r="Z432">
            <v>42</v>
          </cell>
          <cell r="AA432">
            <v>0.19359756097560976</v>
          </cell>
          <cell r="AB432">
            <v>0.12957317073170732</v>
          </cell>
          <cell r="AC432">
            <v>19.475000000000001</v>
          </cell>
          <cell r="AD432" t="e">
            <v>#REF!</v>
          </cell>
          <cell r="AE432" t="e">
            <v>#REF!</v>
          </cell>
          <cell r="AF432">
            <v>6.94</v>
          </cell>
          <cell r="AG432">
            <v>7.81</v>
          </cell>
          <cell r="AH432">
            <v>8.93</v>
          </cell>
          <cell r="AI432" t="e">
            <v>#REF!</v>
          </cell>
          <cell r="AJ432">
            <v>890</v>
          </cell>
          <cell r="AK432">
            <v>820</v>
          </cell>
          <cell r="AL432">
            <v>70</v>
          </cell>
          <cell r="AM432">
            <v>529</v>
          </cell>
          <cell r="AN432">
            <v>576</v>
          </cell>
          <cell r="AP432">
            <v>34019</v>
          </cell>
          <cell r="AQ432">
            <v>1.86</v>
          </cell>
          <cell r="BA432">
            <v>34019</v>
          </cell>
          <cell r="BB432">
            <v>19.475000000000001</v>
          </cell>
          <cell r="BC432">
            <v>1.79</v>
          </cell>
          <cell r="BP432">
            <v>36217</v>
          </cell>
          <cell r="CQ432">
            <v>34019</v>
          </cell>
          <cell r="CR432">
            <v>1.79</v>
          </cell>
        </row>
        <row r="433">
          <cell r="A433">
            <v>9</v>
          </cell>
          <cell r="B433">
            <v>34033</v>
          </cell>
          <cell r="C433">
            <v>34026</v>
          </cell>
          <cell r="J433">
            <v>663</v>
          </cell>
          <cell r="K433">
            <v>68</v>
          </cell>
          <cell r="L433">
            <v>595</v>
          </cell>
          <cell r="M433">
            <v>0.10256410256410256</v>
          </cell>
          <cell r="N433">
            <v>62</v>
          </cell>
          <cell r="O433">
            <v>11</v>
          </cell>
          <cell r="P433">
            <v>263</v>
          </cell>
          <cell r="Q433">
            <v>0</v>
          </cell>
          <cell r="R433">
            <v>263</v>
          </cell>
          <cell r="S433">
            <v>327</v>
          </cell>
          <cell r="T433">
            <v>1049.771974522293</v>
          </cell>
          <cell r="U433">
            <v>300</v>
          </cell>
          <cell r="V433">
            <v>-60</v>
          </cell>
          <cell r="W433">
            <v>27</v>
          </cell>
          <cell r="X433">
            <v>0.4784688995215311</v>
          </cell>
          <cell r="Y433">
            <v>88</v>
          </cell>
          <cell r="Z433">
            <v>44</v>
          </cell>
          <cell r="AA433">
            <v>0.19909502262443438</v>
          </cell>
          <cell r="AB433">
            <v>0.13273001508295626</v>
          </cell>
          <cell r="AC433">
            <v>20.294</v>
          </cell>
          <cell r="AD433" t="e">
            <v>#REF!</v>
          </cell>
          <cell r="AE433" t="e">
            <v>#REF!</v>
          </cell>
          <cell r="AF433">
            <v>6.94</v>
          </cell>
          <cell r="AG433">
            <v>7.81</v>
          </cell>
          <cell r="AH433">
            <v>8.93</v>
          </cell>
          <cell r="AI433" t="e">
            <v>#REF!</v>
          </cell>
          <cell r="AJ433">
            <v>926</v>
          </cell>
          <cell r="AK433">
            <v>858</v>
          </cell>
          <cell r="AL433">
            <v>68</v>
          </cell>
          <cell r="AM433">
            <v>531</v>
          </cell>
          <cell r="AN433">
            <v>584</v>
          </cell>
          <cell r="AP433">
            <v>34026</v>
          </cell>
          <cell r="AQ433">
            <v>1.88</v>
          </cell>
          <cell r="BA433">
            <v>34026</v>
          </cell>
          <cell r="BB433">
            <v>20.294</v>
          </cell>
          <cell r="BC433">
            <v>1.84</v>
          </cell>
          <cell r="BP433">
            <v>36224</v>
          </cell>
          <cell r="CQ433">
            <v>34026</v>
          </cell>
          <cell r="CR433">
            <v>1.84</v>
          </cell>
        </row>
        <row r="434">
          <cell r="A434">
            <v>10</v>
          </cell>
          <cell r="B434">
            <v>34040</v>
          </cell>
          <cell r="C434">
            <v>34033</v>
          </cell>
          <cell r="J434">
            <v>620</v>
          </cell>
          <cell r="K434">
            <v>61</v>
          </cell>
          <cell r="L434">
            <v>559</v>
          </cell>
          <cell r="M434">
            <v>9.838709677419355E-2</v>
          </cell>
          <cell r="N434">
            <v>55</v>
          </cell>
          <cell r="O434">
            <v>8</v>
          </cell>
          <cell r="P434">
            <v>249</v>
          </cell>
          <cell r="Q434">
            <v>0</v>
          </cell>
          <cell r="R434">
            <v>249</v>
          </cell>
          <cell r="S434">
            <v>311</v>
          </cell>
          <cell r="T434">
            <v>979.54777070063687</v>
          </cell>
          <cell r="U434">
            <v>277</v>
          </cell>
          <cell r="V434">
            <v>-71</v>
          </cell>
          <cell r="W434">
            <v>15</v>
          </cell>
          <cell r="X434">
            <v>0.47108843537414968</v>
          </cell>
          <cell r="Y434">
            <v>80</v>
          </cell>
          <cell r="Z434">
            <v>45</v>
          </cell>
          <cell r="AA434">
            <v>0.20161290322580644</v>
          </cell>
          <cell r="AB434">
            <v>0.12903225806451613</v>
          </cell>
          <cell r="AC434">
            <v>20.71</v>
          </cell>
          <cell r="AD434" t="e">
            <v>#REF!</v>
          </cell>
          <cell r="AE434" t="e">
            <v>#REF!</v>
          </cell>
          <cell r="AF434">
            <v>6.94</v>
          </cell>
          <cell r="AG434">
            <v>7.81</v>
          </cell>
          <cell r="AH434">
            <v>8.93</v>
          </cell>
          <cell r="AI434" t="e">
            <v>#REF!</v>
          </cell>
          <cell r="AJ434">
            <v>869</v>
          </cell>
          <cell r="AK434">
            <v>808</v>
          </cell>
          <cell r="AL434">
            <v>61</v>
          </cell>
          <cell r="AM434">
            <v>495</v>
          </cell>
          <cell r="AN434">
            <v>551</v>
          </cell>
          <cell r="AP434">
            <v>34033</v>
          </cell>
          <cell r="AQ434">
            <v>1.87</v>
          </cell>
          <cell r="BA434">
            <v>34033</v>
          </cell>
          <cell r="BB434">
            <v>20.71</v>
          </cell>
          <cell r="BC434">
            <v>1.88</v>
          </cell>
          <cell r="BP434">
            <v>36231</v>
          </cell>
          <cell r="CQ434">
            <v>34033</v>
          </cell>
          <cell r="CR434">
            <v>1.88</v>
          </cell>
        </row>
        <row r="435">
          <cell r="A435">
            <v>11</v>
          </cell>
          <cell r="B435">
            <v>34047</v>
          </cell>
          <cell r="C435">
            <v>34040</v>
          </cell>
          <cell r="J435">
            <v>600</v>
          </cell>
          <cell r="K435">
            <v>60</v>
          </cell>
          <cell r="L435">
            <v>540</v>
          </cell>
          <cell r="M435">
            <v>0.1</v>
          </cell>
          <cell r="N435">
            <v>54</v>
          </cell>
          <cell r="O435">
            <v>7</v>
          </cell>
          <cell r="P435">
            <v>254</v>
          </cell>
          <cell r="Q435">
            <v>0</v>
          </cell>
          <cell r="R435">
            <v>254</v>
          </cell>
          <cell r="S435">
            <v>312</v>
          </cell>
          <cell r="T435">
            <v>962.4</v>
          </cell>
          <cell r="U435">
            <v>257</v>
          </cell>
          <cell r="V435">
            <v>-72</v>
          </cell>
          <cell r="W435">
            <v>8</v>
          </cell>
          <cell r="X435">
            <v>0.45166959578207383</v>
          </cell>
          <cell r="Y435">
            <v>72</v>
          </cell>
          <cell r="Z435">
            <v>47</v>
          </cell>
          <cell r="AA435">
            <v>0.19833333333333333</v>
          </cell>
          <cell r="AB435">
            <v>0.12</v>
          </cell>
          <cell r="AC435">
            <v>20.440000000000001</v>
          </cell>
          <cell r="AD435" t="e">
            <v>#REF!</v>
          </cell>
          <cell r="AE435" t="e">
            <v>#REF!</v>
          </cell>
          <cell r="AF435">
            <v>6.94</v>
          </cell>
          <cell r="AG435">
            <v>7.81</v>
          </cell>
          <cell r="AH435">
            <v>8.93</v>
          </cell>
          <cell r="AI435" t="e">
            <v>#REF!</v>
          </cell>
          <cell r="AJ435">
            <v>854</v>
          </cell>
          <cell r="AK435">
            <v>794</v>
          </cell>
          <cell r="AL435">
            <v>60</v>
          </cell>
          <cell r="AM435">
            <v>481</v>
          </cell>
          <cell r="AN435">
            <v>533</v>
          </cell>
          <cell r="AP435">
            <v>34040</v>
          </cell>
          <cell r="AQ435">
            <v>2.14</v>
          </cell>
          <cell r="BA435">
            <v>34040</v>
          </cell>
          <cell r="BB435">
            <v>20.440000000000001</v>
          </cell>
          <cell r="BC435">
            <v>1.996</v>
          </cell>
          <cell r="BP435">
            <v>36238</v>
          </cell>
          <cell r="CQ435">
            <v>34040</v>
          </cell>
          <cell r="CR435">
            <v>1.996</v>
          </cell>
        </row>
        <row r="436">
          <cell r="A436">
            <v>12</v>
          </cell>
          <cell r="B436">
            <v>34054</v>
          </cell>
          <cell r="C436">
            <v>34047</v>
          </cell>
          <cell r="J436">
            <v>614</v>
          </cell>
          <cell r="K436">
            <v>63</v>
          </cell>
          <cell r="L436">
            <v>551</v>
          </cell>
          <cell r="M436">
            <v>0.10260586319218241</v>
          </cell>
          <cell r="N436">
            <v>57</v>
          </cell>
          <cell r="O436">
            <v>6</v>
          </cell>
          <cell r="P436">
            <v>237</v>
          </cell>
          <cell r="Q436">
            <v>0</v>
          </cell>
          <cell r="R436">
            <v>237</v>
          </cell>
          <cell r="S436">
            <v>318</v>
          </cell>
          <cell r="T436">
            <v>965.91719745222929</v>
          </cell>
          <cell r="U436">
            <v>270</v>
          </cell>
          <cell r="V436">
            <v>-62</v>
          </cell>
          <cell r="W436">
            <v>25</v>
          </cell>
          <cell r="X436">
            <v>0.45918367346938777</v>
          </cell>
          <cell r="Y436">
            <v>74</v>
          </cell>
          <cell r="Z436">
            <v>43</v>
          </cell>
          <cell r="AA436">
            <v>0.19055374592833876</v>
          </cell>
          <cell r="AB436">
            <v>0.12052117263843648</v>
          </cell>
          <cell r="AC436">
            <v>20.166</v>
          </cell>
          <cell r="AD436" t="e">
            <v>#REF!</v>
          </cell>
          <cell r="AE436" t="e">
            <v>#REF!</v>
          </cell>
          <cell r="AF436">
            <v>6.94</v>
          </cell>
          <cell r="AG436">
            <v>7.81</v>
          </cell>
          <cell r="AH436">
            <v>8.93</v>
          </cell>
          <cell r="AI436" t="e">
            <v>#REF!</v>
          </cell>
          <cell r="AJ436">
            <v>851</v>
          </cell>
          <cell r="AK436">
            <v>788</v>
          </cell>
          <cell r="AL436">
            <v>63</v>
          </cell>
          <cell r="AM436">
            <v>497</v>
          </cell>
          <cell r="AN436">
            <v>545</v>
          </cell>
          <cell r="AP436">
            <v>34047</v>
          </cell>
          <cell r="AQ436">
            <v>2.3199999999999998</v>
          </cell>
          <cell r="BA436">
            <v>34047</v>
          </cell>
          <cell r="BB436">
            <v>20.166</v>
          </cell>
          <cell r="BC436">
            <v>2.34</v>
          </cell>
          <cell r="BP436">
            <v>36245</v>
          </cell>
          <cell r="CQ436">
            <v>34047</v>
          </cell>
          <cell r="CR436">
            <v>2.34</v>
          </cell>
        </row>
        <row r="437">
          <cell r="A437">
            <v>13</v>
          </cell>
          <cell r="B437">
            <v>34061</v>
          </cell>
          <cell r="C437">
            <v>34054</v>
          </cell>
          <cell r="J437">
            <v>610</v>
          </cell>
          <cell r="K437">
            <v>66</v>
          </cell>
          <cell r="L437">
            <v>544</v>
          </cell>
          <cell r="M437">
            <v>0.10819672131147541</v>
          </cell>
          <cell r="N437">
            <v>60</v>
          </cell>
          <cell r="O437">
            <v>8</v>
          </cell>
          <cell r="P437">
            <v>217</v>
          </cell>
          <cell r="Q437">
            <v>0</v>
          </cell>
          <cell r="R437">
            <v>217</v>
          </cell>
          <cell r="S437">
            <v>320</v>
          </cell>
          <cell r="T437">
            <v>948.54522292993636</v>
          </cell>
          <cell r="U437">
            <v>267</v>
          </cell>
          <cell r="V437">
            <v>-57</v>
          </cell>
          <cell r="W437">
            <v>25</v>
          </cell>
          <cell r="X437">
            <v>0.45485519591141399</v>
          </cell>
          <cell r="Y437">
            <v>76</v>
          </cell>
          <cell r="Z437">
            <v>40</v>
          </cell>
          <cell r="AA437">
            <v>0.1901639344262295</v>
          </cell>
          <cell r="AB437">
            <v>0.12459016393442623</v>
          </cell>
          <cell r="AC437">
            <v>19.954000000000001</v>
          </cell>
          <cell r="AD437" t="e">
            <v>#REF!</v>
          </cell>
          <cell r="AE437" t="e">
            <v>#REF!</v>
          </cell>
          <cell r="AF437">
            <v>6.94</v>
          </cell>
          <cell r="AG437">
            <v>7.81</v>
          </cell>
          <cell r="AH437">
            <v>8.93</v>
          </cell>
          <cell r="AI437" t="e">
            <v>#REF!</v>
          </cell>
          <cell r="AJ437">
            <v>827</v>
          </cell>
          <cell r="AK437">
            <v>761</v>
          </cell>
          <cell r="AL437">
            <v>66</v>
          </cell>
          <cell r="AM437">
            <v>494</v>
          </cell>
          <cell r="AN437">
            <v>536</v>
          </cell>
          <cell r="AP437">
            <v>34054</v>
          </cell>
          <cell r="AQ437">
            <v>2.06</v>
          </cell>
          <cell r="BA437">
            <v>34054</v>
          </cell>
          <cell r="BB437">
            <v>19.954000000000001</v>
          </cell>
          <cell r="BC437">
            <v>2.456</v>
          </cell>
          <cell r="BP437">
            <v>36252</v>
          </cell>
          <cell r="CQ437">
            <v>34054</v>
          </cell>
          <cell r="CR437">
            <v>2.456</v>
          </cell>
        </row>
        <row r="438">
          <cell r="A438">
            <v>14</v>
          </cell>
          <cell r="B438">
            <v>34068</v>
          </cell>
          <cell r="C438">
            <v>34061</v>
          </cell>
          <cell r="J438">
            <v>627</v>
          </cell>
          <cell r="K438">
            <v>73</v>
          </cell>
          <cell r="L438">
            <v>554</v>
          </cell>
          <cell r="M438">
            <v>0.11642743221690591</v>
          </cell>
          <cell r="N438">
            <v>67</v>
          </cell>
          <cell r="O438">
            <v>8</v>
          </cell>
          <cell r="P438">
            <v>152</v>
          </cell>
          <cell r="Q438">
            <v>0</v>
          </cell>
          <cell r="R438">
            <v>152</v>
          </cell>
          <cell r="S438">
            <v>326</v>
          </cell>
          <cell r="T438">
            <v>916.68789808917199</v>
          </cell>
          <cell r="U438">
            <v>278</v>
          </cell>
          <cell r="V438">
            <v>-56</v>
          </cell>
          <cell r="W438">
            <v>25</v>
          </cell>
          <cell r="X438">
            <v>0.46026490066225167</v>
          </cell>
          <cell r="Y438">
            <v>80</v>
          </cell>
          <cell r="Z438">
            <v>43</v>
          </cell>
          <cell r="AA438">
            <v>0.19617224880382775</v>
          </cell>
          <cell r="AB438">
            <v>0.12759170653907495</v>
          </cell>
          <cell r="AC438">
            <v>20.436</v>
          </cell>
          <cell r="AD438" t="e">
            <v>#REF!</v>
          </cell>
          <cell r="AE438" t="e">
            <v>#REF!</v>
          </cell>
          <cell r="AF438">
            <v>6.94</v>
          </cell>
          <cell r="AG438">
            <v>7.81</v>
          </cell>
          <cell r="AH438">
            <v>8.93</v>
          </cell>
          <cell r="AI438" t="e">
            <v>#REF!</v>
          </cell>
          <cell r="AJ438">
            <v>779</v>
          </cell>
          <cell r="AK438">
            <v>706</v>
          </cell>
          <cell r="AL438">
            <v>73</v>
          </cell>
          <cell r="AM438">
            <v>504</v>
          </cell>
          <cell r="AN438">
            <v>546</v>
          </cell>
          <cell r="AP438">
            <v>34061</v>
          </cell>
          <cell r="AQ438">
            <v>2.1</v>
          </cell>
          <cell r="BA438">
            <v>34061</v>
          </cell>
          <cell r="BB438">
            <v>20.436</v>
          </cell>
          <cell r="BC438">
            <v>2.2000000000000002</v>
          </cell>
          <cell r="BP438">
            <v>36259</v>
          </cell>
          <cell r="CQ438">
            <v>34061</v>
          </cell>
          <cell r="CR438">
            <v>2.2000000000000002</v>
          </cell>
        </row>
        <row r="439">
          <cell r="A439">
            <v>15</v>
          </cell>
          <cell r="B439">
            <v>34075</v>
          </cell>
          <cell r="C439">
            <v>34068</v>
          </cell>
          <cell r="J439">
            <v>615</v>
          </cell>
          <cell r="K439">
            <v>70</v>
          </cell>
          <cell r="L439">
            <v>545</v>
          </cell>
          <cell r="M439">
            <v>0.11382113821138211</v>
          </cell>
          <cell r="N439">
            <v>64</v>
          </cell>
          <cell r="O439">
            <v>10</v>
          </cell>
          <cell r="P439">
            <v>96</v>
          </cell>
          <cell r="Q439">
            <v>0</v>
          </cell>
          <cell r="R439">
            <v>96</v>
          </cell>
          <cell r="S439">
            <v>314</v>
          </cell>
          <cell r="T439">
            <v>844.86751592356677</v>
          </cell>
          <cell r="U439">
            <v>278</v>
          </cell>
          <cell r="V439">
            <v>-59</v>
          </cell>
          <cell r="W439">
            <v>27</v>
          </cell>
          <cell r="X439">
            <v>0.46959459459459457</v>
          </cell>
          <cell r="Y439">
            <v>80</v>
          </cell>
          <cell r="Z439">
            <v>46</v>
          </cell>
          <cell r="AA439">
            <v>0.20487804878048779</v>
          </cell>
          <cell r="AB439">
            <v>0.13008130081300814</v>
          </cell>
          <cell r="AC439">
            <v>20.378</v>
          </cell>
          <cell r="AD439" t="e">
            <v>#REF!</v>
          </cell>
          <cell r="AE439" t="e">
            <v>#REF!</v>
          </cell>
          <cell r="AF439">
            <v>6.94</v>
          </cell>
          <cell r="AG439">
            <v>7.81</v>
          </cell>
          <cell r="AH439">
            <v>8.93</v>
          </cell>
          <cell r="AI439" t="e">
            <v>#REF!</v>
          </cell>
          <cell r="AJ439">
            <v>711</v>
          </cell>
          <cell r="AK439">
            <v>641</v>
          </cell>
          <cell r="AL439">
            <v>70</v>
          </cell>
          <cell r="AM439">
            <v>489</v>
          </cell>
          <cell r="AN439">
            <v>535</v>
          </cell>
          <cell r="AP439">
            <v>34068</v>
          </cell>
          <cell r="AQ439">
            <v>2.1</v>
          </cell>
          <cell r="BA439">
            <v>34068</v>
          </cell>
          <cell r="BB439">
            <v>20.378</v>
          </cell>
          <cell r="BC439">
            <v>2.21</v>
          </cell>
          <cell r="BP439">
            <v>36266</v>
          </cell>
          <cell r="CQ439">
            <v>34068</v>
          </cell>
          <cell r="CR439">
            <v>2.21</v>
          </cell>
        </row>
        <row r="440">
          <cell r="A440">
            <v>16</v>
          </cell>
          <cell r="B440">
            <v>34082</v>
          </cell>
          <cell r="C440">
            <v>34075</v>
          </cell>
          <cell r="J440">
            <v>603</v>
          </cell>
          <cell r="K440">
            <v>66</v>
          </cell>
          <cell r="L440">
            <v>537</v>
          </cell>
          <cell r="M440">
            <v>0.10945273631840796</v>
          </cell>
          <cell r="N440">
            <v>60</v>
          </cell>
          <cell r="O440">
            <v>11</v>
          </cell>
          <cell r="P440">
            <v>53</v>
          </cell>
          <cell r="Q440">
            <v>0</v>
          </cell>
          <cell r="R440">
            <v>53</v>
          </cell>
          <cell r="S440">
            <v>319</v>
          </cell>
          <cell r="T440">
            <v>783.60382165605097</v>
          </cell>
          <cell r="U440">
            <v>262</v>
          </cell>
          <cell r="V440">
            <v>-50</v>
          </cell>
          <cell r="W440">
            <v>12</v>
          </cell>
          <cell r="X440">
            <v>0.45094664371772808</v>
          </cell>
          <cell r="Y440">
            <v>80</v>
          </cell>
          <cell r="Z440">
            <v>44</v>
          </cell>
          <cell r="AA440">
            <v>0.20563847429519072</v>
          </cell>
          <cell r="AB440">
            <v>0.13266998341625208</v>
          </cell>
          <cell r="AC440">
            <v>20.335999999999999</v>
          </cell>
          <cell r="AD440" t="e">
            <v>#REF!</v>
          </cell>
          <cell r="AE440" t="e">
            <v>#REF!</v>
          </cell>
          <cell r="AF440">
            <v>6.94</v>
          </cell>
          <cell r="AG440">
            <v>7.81</v>
          </cell>
          <cell r="AH440">
            <v>8.93</v>
          </cell>
          <cell r="AI440" t="e">
            <v>#REF!</v>
          </cell>
          <cell r="AJ440">
            <v>656</v>
          </cell>
          <cell r="AK440">
            <v>590</v>
          </cell>
          <cell r="AL440">
            <v>66</v>
          </cell>
          <cell r="AM440">
            <v>479</v>
          </cell>
          <cell r="AN440">
            <v>526</v>
          </cell>
          <cell r="AP440">
            <v>34075</v>
          </cell>
          <cell r="AQ440">
            <v>2.15</v>
          </cell>
          <cell r="BA440">
            <v>34075</v>
          </cell>
          <cell r="BB440">
            <v>20.335999999999999</v>
          </cell>
          <cell r="BC440">
            <v>2.242</v>
          </cell>
          <cell r="BP440">
            <v>36273</v>
          </cell>
          <cell r="CQ440">
            <v>34075</v>
          </cell>
          <cell r="CR440">
            <v>2.242</v>
          </cell>
        </row>
        <row r="441">
          <cell r="A441">
            <v>17</v>
          </cell>
          <cell r="B441">
            <v>34089</v>
          </cell>
          <cell r="C441">
            <v>34082</v>
          </cell>
          <cell r="J441">
            <v>608</v>
          </cell>
          <cell r="K441">
            <v>69</v>
          </cell>
          <cell r="L441">
            <v>539</v>
          </cell>
          <cell r="M441">
            <v>0.11348684210526316</v>
          </cell>
          <cell r="N441">
            <v>63</v>
          </cell>
          <cell r="O441">
            <v>10</v>
          </cell>
          <cell r="P441">
            <v>50</v>
          </cell>
          <cell r="Q441">
            <v>0</v>
          </cell>
          <cell r="R441">
            <v>50</v>
          </cell>
          <cell r="S441">
            <v>320</v>
          </cell>
          <cell r="T441">
            <v>791.60382165605097</v>
          </cell>
          <cell r="U441">
            <v>265</v>
          </cell>
          <cell r="V441">
            <v>-35</v>
          </cell>
          <cell r="W441">
            <v>14</v>
          </cell>
          <cell r="X441">
            <v>0.45299145299145299</v>
          </cell>
          <cell r="Y441">
            <v>80</v>
          </cell>
          <cell r="Z441">
            <v>44</v>
          </cell>
          <cell r="AA441">
            <v>0.20394736842105263</v>
          </cell>
          <cell r="AB441">
            <v>0.13157894736842105</v>
          </cell>
          <cell r="AC441">
            <v>19.882000000000001</v>
          </cell>
          <cell r="AD441" t="e">
            <v>#REF!</v>
          </cell>
          <cell r="AE441" t="e">
            <v>#REF!</v>
          </cell>
          <cell r="AF441">
            <v>6.94</v>
          </cell>
          <cell r="AG441">
            <v>7.81</v>
          </cell>
          <cell r="AH441">
            <v>8.93</v>
          </cell>
          <cell r="AI441" t="e">
            <v>#REF!</v>
          </cell>
          <cell r="AJ441">
            <v>658</v>
          </cell>
          <cell r="AK441">
            <v>589</v>
          </cell>
          <cell r="AL441">
            <v>69</v>
          </cell>
          <cell r="AM441">
            <v>484</v>
          </cell>
          <cell r="AN441">
            <v>529</v>
          </cell>
          <cell r="AP441">
            <v>34082</v>
          </cell>
          <cell r="AQ441">
            <v>2.57</v>
          </cell>
          <cell r="BA441">
            <v>34082</v>
          </cell>
          <cell r="BB441">
            <v>19.882000000000001</v>
          </cell>
          <cell r="BC441">
            <v>2.3820000000000001</v>
          </cell>
          <cell r="BP441">
            <v>36280</v>
          </cell>
          <cell r="CQ441">
            <v>34082</v>
          </cell>
          <cell r="CR441">
            <v>2.3820000000000001</v>
          </cell>
        </row>
        <row r="442">
          <cell r="A442">
            <v>18</v>
          </cell>
          <cell r="B442">
            <v>34096</v>
          </cell>
          <cell r="C442">
            <v>34089</v>
          </cell>
          <cell r="J442">
            <v>609</v>
          </cell>
          <cell r="K442">
            <v>69</v>
          </cell>
          <cell r="L442">
            <v>540</v>
          </cell>
          <cell r="M442">
            <v>0.11330049261083744</v>
          </cell>
          <cell r="N442">
            <v>63</v>
          </cell>
          <cell r="O442">
            <v>10</v>
          </cell>
          <cell r="P442">
            <v>64</v>
          </cell>
          <cell r="Q442">
            <v>0</v>
          </cell>
          <cell r="R442">
            <v>64</v>
          </cell>
          <cell r="S442">
            <v>319</v>
          </cell>
          <cell r="T442">
            <v>806.08662420382166</v>
          </cell>
          <cell r="U442">
            <v>268</v>
          </cell>
          <cell r="V442">
            <v>-35</v>
          </cell>
          <cell r="W442">
            <v>8</v>
          </cell>
          <cell r="X442">
            <v>0.45655877342419082</v>
          </cell>
          <cell r="Y442">
            <v>79</v>
          </cell>
          <cell r="Z442">
            <v>48</v>
          </cell>
          <cell r="AA442">
            <v>0.20853858784893267</v>
          </cell>
          <cell r="AB442">
            <v>0.1297208538587849</v>
          </cell>
          <cell r="AC442">
            <v>20.346</v>
          </cell>
          <cell r="AD442" t="e">
            <v>#REF!</v>
          </cell>
          <cell r="AE442" t="e">
            <v>#REF!</v>
          </cell>
          <cell r="AF442">
            <v>6.94</v>
          </cell>
          <cell r="AG442">
            <v>7.81</v>
          </cell>
          <cell r="AH442">
            <v>8.93</v>
          </cell>
          <cell r="AI442" t="e">
            <v>#REF!</v>
          </cell>
          <cell r="AJ442">
            <v>673</v>
          </cell>
          <cell r="AK442">
            <v>604</v>
          </cell>
          <cell r="AL442">
            <v>69</v>
          </cell>
          <cell r="AM442">
            <v>482</v>
          </cell>
          <cell r="AN442">
            <v>530</v>
          </cell>
          <cell r="AP442">
            <v>34089</v>
          </cell>
          <cell r="AQ442">
            <v>2.33</v>
          </cell>
          <cell r="BA442">
            <v>34089</v>
          </cell>
          <cell r="BB442">
            <v>20.346</v>
          </cell>
          <cell r="BC442">
            <v>2.6259999999999999</v>
          </cell>
          <cell r="BP442">
            <v>36287</v>
          </cell>
          <cell r="CQ442">
            <v>34089</v>
          </cell>
          <cell r="CR442">
            <v>2.6259999999999999</v>
          </cell>
        </row>
        <row r="443">
          <cell r="A443">
            <v>19</v>
          </cell>
          <cell r="B443">
            <v>34103</v>
          </cell>
          <cell r="C443">
            <v>34096</v>
          </cell>
          <cell r="J443">
            <v>617</v>
          </cell>
          <cell r="K443">
            <v>68</v>
          </cell>
          <cell r="L443">
            <v>549</v>
          </cell>
          <cell r="M443">
            <v>0.11021069692058347</v>
          </cell>
          <cell r="N443">
            <v>63</v>
          </cell>
          <cell r="O443">
            <v>10</v>
          </cell>
          <cell r="P443">
            <v>59</v>
          </cell>
          <cell r="Q443">
            <v>0</v>
          </cell>
          <cell r="R443">
            <v>59</v>
          </cell>
          <cell r="S443">
            <v>319</v>
          </cell>
          <cell r="T443">
            <v>807.30828025477706</v>
          </cell>
          <cell r="U443">
            <v>278</v>
          </cell>
          <cell r="V443">
            <v>-42</v>
          </cell>
          <cell r="W443">
            <v>22</v>
          </cell>
          <cell r="X443">
            <v>0.46566164154103851</v>
          </cell>
          <cell r="Y443">
            <v>77</v>
          </cell>
          <cell r="Z443">
            <v>50</v>
          </cell>
          <cell r="AA443">
            <v>0.20583468395461912</v>
          </cell>
          <cell r="AB443">
            <v>0.12479740680713128</v>
          </cell>
          <cell r="AC443">
            <v>20.466000000000001</v>
          </cell>
          <cell r="AD443" t="e">
            <v>#REF!</v>
          </cell>
          <cell r="AE443" t="e">
            <v>#REF!</v>
          </cell>
          <cell r="AF443">
            <v>6.94</v>
          </cell>
          <cell r="AG443">
            <v>7.81</v>
          </cell>
          <cell r="AH443">
            <v>8.93</v>
          </cell>
          <cell r="AI443" t="e">
            <v>#REF!</v>
          </cell>
          <cell r="AJ443">
            <v>676</v>
          </cell>
          <cell r="AK443">
            <v>608</v>
          </cell>
          <cell r="AL443">
            <v>68</v>
          </cell>
          <cell r="AM443">
            <v>490</v>
          </cell>
          <cell r="AN443">
            <v>539</v>
          </cell>
          <cell r="AP443">
            <v>34096</v>
          </cell>
          <cell r="AQ443">
            <v>2.04</v>
          </cell>
          <cell r="BA443">
            <v>34096</v>
          </cell>
          <cell r="BB443">
            <v>20.466000000000001</v>
          </cell>
          <cell r="BC443">
            <v>2.3860000000000001</v>
          </cell>
          <cell r="BP443">
            <v>36294</v>
          </cell>
          <cell r="CQ443">
            <v>34096</v>
          </cell>
          <cell r="CR443">
            <v>2.3860000000000001</v>
          </cell>
        </row>
        <row r="444">
          <cell r="A444">
            <v>20</v>
          </cell>
          <cell r="B444">
            <v>34110</v>
          </cell>
          <cell r="C444">
            <v>34103</v>
          </cell>
          <cell r="J444">
            <v>619</v>
          </cell>
          <cell r="K444">
            <v>70</v>
          </cell>
          <cell r="L444">
            <v>549</v>
          </cell>
          <cell r="M444">
            <v>0.11308562197092084</v>
          </cell>
          <cell r="N444">
            <v>65</v>
          </cell>
          <cell r="O444">
            <v>11</v>
          </cell>
          <cell r="P444">
            <v>86</v>
          </cell>
          <cell r="Q444">
            <v>1</v>
          </cell>
          <cell r="R444">
            <v>85</v>
          </cell>
          <cell r="S444">
            <v>316</v>
          </cell>
          <cell r="T444">
            <v>839.23694267515918</v>
          </cell>
          <cell r="U444">
            <v>283</v>
          </cell>
          <cell r="V444">
            <v>-39</v>
          </cell>
          <cell r="W444">
            <v>21</v>
          </cell>
          <cell r="X444">
            <v>0.47245409015025042</v>
          </cell>
          <cell r="Y444">
            <v>83</v>
          </cell>
          <cell r="Z444">
            <v>48</v>
          </cell>
          <cell r="AA444">
            <v>0.21163166397415187</v>
          </cell>
          <cell r="AB444">
            <v>0.13408723747980614</v>
          </cell>
          <cell r="AC444">
            <v>20.006</v>
          </cell>
          <cell r="AD444" t="e">
            <v>#REF!</v>
          </cell>
          <cell r="AE444" t="e">
            <v>#REF!</v>
          </cell>
          <cell r="AF444">
            <v>6.94</v>
          </cell>
          <cell r="AG444">
            <v>7.81</v>
          </cell>
          <cell r="AH444">
            <v>8.93</v>
          </cell>
          <cell r="AI444" t="e">
            <v>#REF!</v>
          </cell>
          <cell r="AJ444">
            <v>705</v>
          </cell>
          <cell r="AK444">
            <v>634</v>
          </cell>
          <cell r="AL444">
            <v>71</v>
          </cell>
          <cell r="AM444">
            <v>488</v>
          </cell>
          <cell r="AN444">
            <v>538</v>
          </cell>
          <cell r="AP444">
            <v>34103</v>
          </cell>
          <cell r="AQ444">
            <v>1.9</v>
          </cell>
          <cell r="BA444">
            <v>34103</v>
          </cell>
          <cell r="BB444">
            <v>20.006</v>
          </cell>
          <cell r="BC444">
            <v>2.1139999999999999</v>
          </cell>
          <cell r="BP444">
            <v>36301</v>
          </cell>
          <cell r="CQ444">
            <v>34103</v>
          </cell>
          <cell r="CR444">
            <v>2.1139999999999999</v>
          </cell>
        </row>
        <row r="445">
          <cell r="A445">
            <v>21</v>
          </cell>
          <cell r="B445">
            <v>34117</v>
          </cell>
          <cell r="C445">
            <v>34110</v>
          </cell>
          <cell r="J445">
            <v>641</v>
          </cell>
          <cell r="K445">
            <v>74</v>
          </cell>
          <cell r="L445">
            <v>567</v>
          </cell>
          <cell r="M445">
            <v>0.11544461778471139</v>
          </cell>
          <cell r="N445">
            <v>69</v>
          </cell>
          <cell r="O445">
            <v>12</v>
          </cell>
          <cell r="P445">
            <v>118</v>
          </cell>
          <cell r="Q445">
            <v>1</v>
          </cell>
          <cell r="R445">
            <v>117</v>
          </cell>
          <cell r="S445">
            <v>321</v>
          </cell>
          <cell r="T445">
            <v>899.90700636942677</v>
          </cell>
          <cell r="U445">
            <v>298</v>
          </cell>
          <cell r="V445">
            <v>-33</v>
          </cell>
          <cell r="W445">
            <v>41</v>
          </cell>
          <cell r="X445">
            <v>0.48142164781906299</v>
          </cell>
          <cell r="Y445">
            <v>90</v>
          </cell>
          <cell r="Z445">
            <v>48</v>
          </cell>
          <cell r="AA445">
            <v>0.21528861154446177</v>
          </cell>
          <cell r="AB445">
            <v>0.14040561622464898</v>
          </cell>
          <cell r="AC445">
            <v>19.417999999999999</v>
          </cell>
          <cell r="AD445" t="e">
            <v>#REF!</v>
          </cell>
          <cell r="AE445" t="e">
            <v>#REF!</v>
          </cell>
          <cell r="AF445">
            <v>6.94</v>
          </cell>
          <cell r="AG445">
            <v>7.81</v>
          </cell>
          <cell r="AH445">
            <v>8.93</v>
          </cell>
          <cell r="AI445" t="e">
            <v>#REF!</v>
          </cell>
          <cell r="AJ445">
            <v>759</v>
          </cell>
          <cell r="AK445">
            <v>684</v>
          </cell>
          <cell r="AL445">
            <v>75</v>
          </cell>
          <cell r="AM445">
            <v>503</v>
          </cell>
          <cell r="AN445">
            <v>555</v>
          </cell>
          <cell r="AP445">
            <v>34110</v>
          </cell>
          <cell r="AQ445">
            <v>1.9</v>
          </cell>
          <cell r="BA445">
            <v>34110</v>
          </cell>
          <cell r="BB445">
            <v>19.417999999999999</v>
          </cell>
          <cell r="BC445">
            <v>2.0379999999999998</v>
          </cell>
          <cell r="BP445">
            <v>36308</v>
          </cell>
          <cell r="CQ445">
            <v>34110</v>
          </cell>
          <cell r="CR445">
            <v>2.0379999999999998</v>
          </cell>
        </row>
        <row r="446">
          <cell r="A446">
            <v>22</v>
          </cell>
          <cell r="B446">
            <v>34124</v>
          </cell>
          <cell r="C446">
            <v>34117</v>
          </cell>
          <cell r="J446">
            <v>671</v>
          </cell>
          <cell r="K446">
            <v>78</v>
          </cell>
          <cell r="L446">
            <v>593</v>
          </cell>
          <cell r="M446">
            <v>0.11624441132637854</v>
          </cell>
          <cell r="N446">
            <v>70</v>
          </cell>
          <cell r="O446">
            <v>12</v>
          </cell>
          <cell r="P446">
            <v>146</v>
          </cell>
          <cell r="Q446">
            <v>1</v>
          </cell>
          <cell r="R446">
            <v>145</v>
          </cell>
          <cell r="S446">
            <v>334</v>
          </cell>
          <cell r="T446">
            <v>964.72484076433125</v>
          </cell>
          <cell r="U446">
            <v>315</v>
          </cell>
          <cell r="V446">
            <v>-27</v>
          </cell>
          <cell r="W446">
            <v>52</v>
          </cell>
          <cell r="X446">
            <v>0.48536209553158705</v>
          </cell>
          <cell r="Y446">
            <v>99</v>
          </cell>
          <cell r="Z446">
            <v>47</v>
          </cell>
          <cell r="AA446">
            <v>0.21758569299552907</v>
          </cell>
          <cell r="AB446">
            <v>0.14754098360655737</v>
          </cell>
          <cell r="AC446">
            <v>19.864000000000001</v>
          </cell>
          <cell r="AD446" t="e">
            <v>#REF!</v>
          </cell>
          <cell r="AE446" t="e">
            <v>#REF!</v>
          </cell>
          <cell r="AF446">
            <v>6.94</v>
          </cell>
          <cell r="AG446">
            <v>7.81</v>
          </cell>
          <cell r="AH446">
            <v>8.93</v>
          </cell>
          <cell r="AI446" t="e">
            <v>#REF!</v>
          </cell>
          <cell r="AJ446">
            <v>817</v>
          </cell>
          <cell r="AK446">
            <v>738</v>
          </cell>
          <cell r="AL446">
            <v>79</v>
          </cell>
          <cell r="AM446">
            <v>525</v>
          </cell>
          <cell r="AN446">
            <v>581</v>
          </cell>
          <cell r="AP446">
            <v>34117</v>
          </cell>
          <cell r="AQ446">
            <v>1.79</v>
          </cell>
          <cell r="BA446">
            <v>34117</v>
          </cell>
          <cell r="BB446">
            <v>19.864000000000001</v>
          </cell>
          <cell r="BC446">
            <v>2.0019999999999998</v>
          </cell>
          <cell r="BP446">
            <v>36315</v>
          </cell>
          <cell r="CQ446">
            <v>34117</v>
          </cell>
          <cell r="CR446">
            <v>2.0019999999999998</v>
          </cell>
        </row>
        <row r="447">
          <cell r="A447">
            <v>23</v>
          </cell>
          <cell r="B447">
            <v>34131</v>
          </cell>
          <cell r="C447">
            <v>34124</v>
          </cell>
          <cell r="J447">
            <v>686</v>
          </cell>
          <cell r="K447">
            <v>83</v>
          </cell>
          <cell r="L447">
            <v>603</v>
          </cell>
          <cell r="M447">
            <v>0.12099125364431487</v>
          </cell>
          <cell r="N447">
            <v>70</v>
          </cell>
          <cell r="O447">
            <v>14</v>
          </cell>
          <cell r="P447">
            <v>161</v>
          </cell>
          <cell r="Q447">
            <v>1</v>
          </cell>
          <cell r="R447">
            <v>160</v>
          </cell>
          <cell r="S447">
            <v>340</v>
          </cell>
          <cell r="T447">
            <v>1003.9859872611464</v>
          </cell>
          <cell r="U447">
            <v>325</v>
          </cell>
          <cell r="V447">
            <v>-31</v>
          </cell>
          <cell r="W447">
            <v>69</v>
          </cell>
          <cell r="X447">
            <v>0.48872180451127817</v>
          </cell>
          <cell r="Y447">
            <v>100</v>
          </cell>
          <cell r="Z447">
            <v>48</v>
          </cell>
          <cell r="AA447">
            <v>0.21574344023323616</v>
          </cell>
          <cell r="AB447">
            <v>0.1457725947521866</v>
          </cell>
          <cell r="AC447">
            <v>19.945</v>
          </cell>
          <cell r="AD447" t="e">
            <v>#REF!</v>
          </cell>
          <cell r="AE447" t="e">
            <v>#REF!</v>
          </cell>
          <cell r="AF447">
            <v>6.94</v>
          </cell>
          <cell r="AG447">
            <v>7.81</v>
          </cell>
          <cell r="AH447">
            <v>8.93</v>
          </cell>
          <cell r="AI447" t="e">
            <v>#REF!</v>
          </cell>
          <cell r="AJ447">
            <v>847</v>
          </cell>
          <cell r="AK447">
            <v>763</v>
          </cell>
          <cell r="AL447">
            <v>84</v>
          </cell>
          <cell r="AM447">
            <v>538</v>
          </cell>
          <cell r="AN447">
            <v>589</v>
          </cell>
          <cell r="AP447">
            <v>34124</v>
          </cell>
          <cell r="AQ447">
            <v>1.79</v>
          </cell>
          <cell r="BA447">
            <v>34124</v>
          </cell>
          <cell r="BB447">
            <v>19.945</v>
          </cell>
          <cell r="BC447">
            <v>1.9</v>
          </cell>
          <cell r="BP447">
            <v>36322</v>
          </cell>
          <cell r="CQ447">
            <v>34124</v>
          </cell>
          <cell r="CR447">
            <v>1.9</v>
          </cell>
        </row>
        <row r="448">
          <cell r="A448">
            <v>24</v>
          </cell>
          <cell r="B448">
            <v>34138</v>
          </cell>
          <cell r="C448">
            <v>34131</v>
          </cell>
          <cell r="J448">
            <v>711</v>
          </cell>
          <cell r="K448">
            <v>88</v>
          </cell>
          <cell r="L448">
            <v>623</v>
          </cell>
          <cell r="M448">
            <v>0.12376933895921238</v>
          </cell>
          <cell r="N448">
            <v>76</v>
          </cell>
          <cell r="O448">
            <v>13</v>
          </cell>
          <cell r="P448">
            <v>191</v>
          </cell>
          <cell r="Q448">
            <v>1</v>
          </cell>
          <cell r="R448">
            <v>190</v>
          </cell>
          <cell r="S448">
            <v>365</v>
          </cell>
          <cell r="T448">
            <v>1067.6929936305733</v>
          </cell>
          <cell r="U448">
            <v>327</v>
          </cell>
          <cell r="V448">
            <v>4</v>
          </cell>
          <cell r="W448">
            <v>85</v>
          </cell>
          <cell r="X448">
            <v>0.4725433526011561</v>
          </cell>
          <cell r="Y448">
            <v>108</v>
          </cell>
          <cell r="Z448">
            <v>46</v>
          </cell>
          <cell r="AA448">
            <v>0.21659634317862167</v>
          </cell>
          <cell r="AB448">
            <v>0.15189873417721519</v>
          </cell>
          <cell r="AC448">
            <v>19.417999999999999</v>
          </cell>
          <cell r="AD448" t="e">
            <v>#REF!</v>
          </cell>
          <cell r="AE448" t="e">
            <v>#REF!</v>
          </cell>
          <cell r="AF448">
            <v>6.94</v>
          </cell>
          <cell r="AG448">
            <v>7.81</v>
          </cell>
          <cell r="AH448">
            <v>8.93</v>
          </cell>
          <cell r="AI448" t="e">
            <v>#REF!</v>
          </cell>
          <cell r="AJ448">
            <v>902</v>
          </cell>
          <cell r="AK448">
            <v>813</v>
          </cell>
          <cell r="AL448">
            <v>89</v>
          </cell>
          <cell r="AM448">
            <v>557</v>
          </cell>
          <cell r="AN448">
            <v>610</v>
          </cell>
          <cell r="AP448">
            <v>34131</v>
          </cell>
          <cell r="AQ448">
            <v>1.8</v>
          </cell>
          <cell r="BA448">
            <v>34131</v>
          </cell>
          <cell r="BB448">
            <v>19.417999999999999</v>
          </cell>
          <cell r="BC448">
            <v>1.948</v>
          </cell>
          <cell r="BP448">
            <v>36329</v>
          </cell>
          <cell r="CQ448">
            <v>34131</v>
          </cell>
          <cell r="CR448">
            <v>1.948</v>
          </cell>
        </row>
        <row r="449">
          <cell r="A449">
            <v>25</v>
          </cell>
          <cell r="B449">
            <v>34145</v>
          </cell>
          <cell r="C449">
            <v>34138</v>
          </cell>
          <cell r="J449">
            <v>681</v>
          </cell>
          <cell r="K449">
            <v>78</v>
          </cell>
          <cell r="L449">
            <v>603</v>
          </cell>
          <cell r="M449">
            <v>0.11453744493392071</v>
          </cell>
          <cell r="N449">
            <v>68</v>
          </cell>
          <cell r="O449">
            <v>12</v>
          </cell>
          <cell r="P449">
            <v>196</v>
          </cell>
          <cell r="Q449">
            <v>1</v>
          </cell>
          <cell r="R449">
            <v>195</v>
          </cell>
          <cell r="S449">
            <v>344</v>
          </cell>
          <cell r="T449">
            <v>1022.8777070063695</v>
          </cell>
          <cell r="U449">
            <v>321</v>
          </cell>
          <cell r="V449">
            <v>0</v>
          </cell>
          <cell r="W449">
            <v>57</v>
          </cell>
          <cell r="X449">
            <v>0.48270676691729325</v>
          </cell>
          <cell r="Y449">
            <v>95</v>
          </cell>
          <cell r="Z449">
            <v>44</v>
          </cell>
          <cell r="AA449">
            <v>0.20411160058737152</v>
          </cell>
          <cell r="AB449">
            <v>0.1395007342143906</v>
          </cell>
          <cell r="AC449">
            <v>18.736000000000001</v>
          </cell>
          <cell r="AD449" t="e">
            <v>#REF!</v>
          </cell>
          <cell r="AE449" t="e">
            <v>#REF!</v>
          </cell>
          <cell r="AF449">
            <v>6.94</v>
          </cell>
          <cell r="AG449">
            <v>7.81</v>
          </cell>
          <cell r="AH449">
            <v>8.93</v>
          </cell>
          <cell r="AI449" t="e">
            <v>#REF!</v>
          </cell>
          <cell r="AJ449">
            <v>877</v>
          </cell>
          <cell r="AK449">
            <v>798</v>
          </cell>
          <cell r="AL449">
            <v>79</v>
          </cell>
          <cell r="AM449">
            <v>542</v>
          </cell>
          <cell r="AN449">
            <v>591</v>
          </cell>
          <cell r="AP449">
            <v>34138</v>
          </cell>
          <cell r="AQ449">
            <v>1.86</v>
          </cell>
          <cell r="BA449">
            <v>34138</v>
          </cell>
          <cell r="BB449">
            <v>18.736000000000001</v>
          </cell>
          <cell r="BC449">
            <v>2.028</v>
          </cell>
          <cell r="BP449">
            <v>36336</v>
          </cell>
          <cell r="CQ449">
            <v>34138</v>
          </cell>
          <cell r="CR449">
            <v>2.028</v>
          </cell>
        </row>
        <row r="450">
          <cell r="A450">
            <v>26</v>
          </cell>
          <cell r="B450">
            <v>34152</v>
          </cell>
          <cell r="C450">
            <v>34145</v>
          </cell>
          <cell r="J450">
            <v>702</v>
          </cell>
          <cell r="K450">
            <v>82</v>
          </cell>
          <cell r="L450">
            <v>620</v>
          </cell>
          <cell r="M450">
            <v>0.11680911680911681</v>
          </cell>
          <cell r="N450">
            <v>74</v>
          </cell>
          <cell r="O450">
            <v>13</v>
          </cell>
          <cell r="P450">
            <v>198</v>
          </cell>
          <cell r="Q450">
            <v>1</v>
          </cell>
          <cell r="R450">
            <v>197</v>
          </cell>
          <cell r="S450">
            <v>351</v>
          </cell>
          <cell r="T450">
            <v>1053.656050955414</v>
          </cell>
          <cell r="U450">
            <v>335</v>
          </cell>
          <cell r="V450">
            <v>20</v>
          </cell>
          <cell r="W450">
            <v>59</v>
          </cell>
          <cell r="X450">
            <v>0.48833819241982507</v>
          </cell>
          <cell r="Y450">
            <v>92</v>
          </cell>
          <cell r="Z450">
            <v>52</v>
          </cell>
          <cell r="AA450">
            <v>0.20512820512820512</v>
          </cell>
          <cell r="AB450">
            <v>0.13105413105413105</v>
          </cell>
          <cell r="AC450">
            <v>18.63</v>
          </cell>
          <cell r="AD450" t="e">
            <v>#REF!</v>
          </cell>
          <cell r="AE450" t="e">
            <v>#REF!</v>
          </cell>
          <cell r="AF450">
            <v>6.94</v>
          </cell>
          <cell r="AG450">
            <v>7.81</v>
          </cell>
          <cell r="AH450">
            <v>8.93</v>
          </cell>
          <cell r="AI450" t="e">
            <v>#REF!</v>
          </cell>
          <cell r="AJ450">
            <v>900</v>
          </cell>
          <cell r="AK450">
            <v>817</v>
          </cell>
          <cell r="AL450">
            <v>83</v>
          </cell>
          <cell r="AM450">
            <v>558</v>
          </cell>
          <cell r="AN450">
            <v>607</v>
          </cell>
          <cell r="AP450">
            <v>34145</v>
          </cell>
          <cell r="AQ450">
            <v>1.84</v>
          </cell>
          <cell r="BA450">
            <v>34145</v>
          </cell>
          <cell r="BB450">
            <v>18.63</v>
          </cell>
          <cell r="BC450">
            <v>2.02</v>
          </cell>
          <cell r="BP450">
            <v>36343</v>
          </cell>
          <cell r="CQ450">
            <v>34145</v>
          </cell>
          <cell r="CR450">
            <v>2.02</v>
          </cell>
        </row>
        <row r="451">
          <cell r="A451">
            <v>27</v>
          </cell>
          <cell r="B451">
            <v>34159</v>
          </cell>
          <cell r="C451">
            <v>34152</v>
          </cell>
          <cell r="J451">
            <v>732</v>
          </cell>
          <cell r="K451">
            <v>86</v>
          </cell>
          <cell r="L451">
            <v>646</v>
          </cell>
          <cell r="M451">
            <v>0.11748633879781421</v>
          </cell>
          <cell r="N451">
            <v>74</v>
          </cell>
          <cell r="O451">
            <v>14</v>
          </cell>
          <cell r="P451">
            <v>176</v>
          </cell>
          <cell r="Q451">
            <v>1</v>
          </cell>
          <cell r="R451">
            <v>175</v>
          </cell>
          <cell r="S451">
            <v>364</v>
          </cell>
          <cell r="T451">
            <v>1070.3210191082803</v>
          </cell>
          <cell r="U451">
            <v>353</v>
          </cell>
          <cell r="V451">
            <v>29</v>
          </cell>
          <cell r="W451">
            <v>111</v>
          </cell>
          <cell r="X451">
            <v>0.49232914923291493</v>
          </cell>
          <cell r="Y451">
            <v>93</v>
          </cell>
          <cell r="Z451">
            <v>61</v>
          </cell>
          <cell r="AA451">
            <v>0.2103825136612022</v>
          </cell>
          <cell r="AB451">
            <v>0.12704918032786885</v>
          </cell>
          <cell r="AC451">
            <v>18.632000000000001</v>
          </cell>
          <cell r="AD451" t="e">
            <v>#REF!</v>
          </cell>
          <cell r="AE451" t="e">
            <v>#REF!</v>
          </cell>
          <cell r="AF451">
            <v>6.94</v>
          </cell>
          <cell r="AG451">
            <v>7.81</v>
          </cell>
          <cell r="AH451">
            <v>8.93</v>
          </cell>
          <cell r="AI451" t="e">
            <v>#REF!</v>
          </cell>
          <cell r="AJ451">
            <v>908</v>
          </cell>
          <cell r="AK451">
            <v>821</v>
          </cell>
          <cell r="AL451">
            <v>87</v>
          </cell>
          <cell r="AM451">
            <v>578</v>
          </cell>
          <cell r="AN451">
            <v>632</v>
          </cell>
          <cell r="AP451">
            <v>34152</v>
          </cell>
          <cell r="AQ451">
            <v>1.9</v>
          </cell>
          <cell r="BA451">
            <v>34152</v>
          </cell>
          <cell r="BB451">
            <v>18.632000000000001</v>
          </cell>
          <cell r="BC451">
            <v>1.97</v>
          </cell>
          <cell r="BP451">
            <v>36350</v>
          </cell>
          <cell r="CQ451">
            <v>34152</v>
          </cell>
          <cell r="CR451">
            <v>1.97</v>
          </cell>
        </row>
        <row r="452">
          <cell r="A452">
            <v>28</v>
          </cell>
          <cell r="B452">
            <v>34166</v>
          </cell>
          <cell r="C452">
            <v>34159</v>
          </cell>
          <cell r="J452">
            <v>713</v>
          </cell>
          <cell r="K452">
            <v>82</v>
          </cell>
          <cell r="L452">
            <v>631</v>
          </cell>
          <cell r="M452">
            <v>0.11500701262272089</v>
          </cell>
          <cell r="N452">
            <v>71</v>
          </cell>
          <cell r="O452">
            <v>13</v>
          </cell>
          <cell r="P452">
            <v>141</v>
          </cell>
          <cell r="Q452">
            <v>1</v>
          </cell>
          <cell r="R452">
            <v>140</v>
          </cell>
          <cell r="S452">
            <v>353</v>
          </cell>
          <cell r="T452">
            <v>1009.7617834394904</v>
          </cell>
          <cell r="U452">
            <v>346</v>
          </cell>
          <cell r="V452">
            <v>1</v>
          </cell>
          <cell r="W452">
            <v>82</v>
          </cell>
          <cell r="X452">
            <v>0.49499284692417739</v>
          </cell>
          <cell r="Y452">
            <v>85</v>
          </cell>
          <cell r="Z452">
            <v>58</v>
          </cell>
          <cell r="AA452">
            <v>0.2005610098176718</v>
          </cell>
          <cell r="AB452">
            <v>0.11921458625525946</v>
          </cell>
          <cell r="AC452">
            <v>17.998000000000001</v>
          </cell>
          <cell r="AD452" t="e">
            <v>#REF!</v>
          </cell>
          <cell r="AE452" t="e">
            <v>#REF!</v>
          </cell>
          <cell r="AF452">
            <v>6.94</v>
          </cell>
          <cell r="AG452">
            <v>7.81</v>
          </cell>
          <cell r="AH452">
            <v>8.93</v>
          </cell>
          <cell r="AI452" t="e">
            <v>#REF!</v>
          </cell>
          <cell r="AJ452">
            <v>854</v>
          </cell>
          <cell r="AK452">
            <v>771</v>
          </cell>
          <cell r="AL452">
            <v>83</v>
          </cell>
          <cell r="AM452">
            <v>570</v>
          </cell>
          <cell r="AN452">
            <v>618</v>
          </cell>
          <cell r="AP452">
            <v>34159</v>
          </cell>
          <cell r="AQ452">
            <v>1.95</v>
          </cell>
          <cell r="BA452">
            <v>34159</v>
          </cell>
          <cell r="BB452">
            <v>17.998000000000001</v>
          </cell>
          <cell r="BC452">
            <v>2.04</v>
          </cell>
          <cell r="BP452">
            <v>36357</v>
          </cell>
          <cell r="CQ452">
            <v>34159</v>
          </cell>
          <cell r="CR452">
            <v>2.04</v>
          </cell>
        </row>
        <row r="453">
          <cell r="A453">
            <v>29</v>
          </cell>
          <cell r="B453">
            <v>34173</v>
          </cell>
          <cell r="C453">
            <v>34166</v>
          </cell>
          <cell r="J453">
            <v>720</v>
          </cell>
          <cell r="K453">
            <v>82</v>
          </cell>
          <cell r="L453">
            <v>638</v>
          </cell>
          <cell r="M453">
            <v>0.11388888888888889</v>
          </cell>
          <cell r="N453">
            <v>71</v>
          </cell>
          <cell r="O453">
            <v>14</v>
          </cell>
          <cell r="P453">
            <v>155</v>
          </cell>
          <cell r="Q453">
            <v>1</v>
          </cell>
          <cell r="R453">
            <v>154</v>
          </cell>
          <cell r="S453">
            <v>362</v>
          </cell>
          <cell r="T453">
            <v>1030.2445859872612</v>
          </cell>
          <cell r="U453">
            <v>346</v>
          </cell>
          <cell r="V453">
            <v>9</v>
          </cell>
          <cell r="W453">
            <v>70</v>
          </cell>
          <cell r="X453">
            <v>0.48870056497175141</v>
          </cell>
          <cell r="Y453">
            <v>86</v>
          </cell>
          <cell r="Z453">
            <v>59</v>
          </cell>
          <cell r="AA453">
            <v>0.2013888888888889</v>
          </cell>
          <cell r="AB453">
            <v>0.11944444444444445</v>
          </cell>
          <cell r="AC453">
            <v>17.72</v>
          </cell>
          <cell r="AD453" t="e">
            <v>#REF!</v>
          </cell>
          <cell r="AE453" t="e">
            <v>#REF!</v>
          </cell>
          <cell r="AF453">
            <v>6.94</v>
          </cell>
          <cell r="AG453">
            <v>7.81</v>
          </cell>
          <cell r="AH453">
            <v>8.93</v>
          </cell>
          <cell r="AI453" t="e">
            <v>#REF!</v>
          </cell>
          <cell r="AJ453">
            <v>875</v>
          </cell>
          <cell r="AK453">
            <v>792</v>
          </cell>
          <cell r="AL453">
            <v>83</v>
          </cell>
          <cell r="AM453">
            <v>575</v>
          </cell>
          <cell r="AN453">
            <v>624</v>
          </cell>
          <cell r="AP453">
            <v>34166</v>
          </cell>
          <cell r="AQ453">
            <v>1.95</v>
          </cell>
          <cell r="BA453">
            <v>34166</v>
          </cell>
          <cell r="BB453">
            <v>17.72</v>
          </cell>
          <cell r="BC453">
            <v>2.0640000000000001</v>
          </cell>
          <cell r="BP453">
            <v>36364</v>
          </cell>
          <cell r="CQ453">
            <v>34166</v>
          </cell>
          <cell r="CR453">
            <v>2.0640000000000001</v>
          </cell>
        </row>
        <row r="454">
          <cell r="A454">
            <v>30</v>
          </cell>
          <cell r="B454">
            <v>34180</v>
          </cell>
          <cell r="C454">
            <v>34173</v>
          </cell>
          <cell r="J454">
            <v>765</v>
          </cell>
          <cell r="K454">
            <v>89</v>
          </cell>
          <cell r="L454">
            <v>676</v>
          </cell>
          <cell r="M454">
            <v>0.11633986928104575</v>
          </cell>
          <cell r="N454">
            <v>77</v>
          </cell>
          <cell r="O454">
            <v>16</v>
          </cell>
          <cell r="P454">
            <v>179</v>
          </cell>
          <cell r="Q454">
            <v>1</v>
          </cell>
          <cell r="R454">
            <v>178</v>
          </cell>
          <cell r="S454">
            <v>376</v>
          </cell>
          <cell r="T454">
            <v>1112.0993630573248</v>
          </cell>
          <cell r="U454">
            <v>376</v>
          </cell>
          <cell r="V454">
            <v>36</v>
          </cell>
          <cell r="W454">
            <v>85</v>
          </cell>
          <cell r="X454">
            <v>0.5</v>
          </cell>
          <cell r="Y454">
            <v>93</v>
          </cell>
          <cell r="Z454">
            <v>59</v>
          </cell>
          <cell r="AA454">
            <v>0.19869281045751633</v>
          </cell>
          <cell r="AB454">
            <v>0.12156862745098039</v>
          </cell>
          <cell r="AC454">
            <v>17.456</v>
          </cell>
          <cell r="AD454" t="e">
            <v>#REF!</v>
          </cell>
          <cell r="AE454" t="e">
            <v>#REF!</v>
          </cell>
          <cell r="AF454">
            <v>6.94</v>
          </cell>
          <cell r="AG454">
            <v>7.81</v>
          </cell>
          <cell r="AH454">
            <v>8.93</v>
          </cell>
          <cell r="AI454" t="e">
            <v>#REF!</v>
          </cell>
          <cell r="AJ454">
            <v>944</v>
          </cell>
          <cell r="AK454">
            <v>854</v>
          </cell>
          <cell r="AL454">
            <v>90</v>
          </cell>
          <cell r="AM454">
            <v>613</v>
          </cell>
          <cell r="AN454">
            <v>660</v>
          </cell>
          <cell r="AP454">
            <v>34173</v>
          </cell>
          <cell r="AQ454">
            <v>1.95</v>
          </cell>
          <cell r="BA454">
            <v>34173</v>
          </cell>
          <cell r="BB454">
            <v>17.456</v>
          </cell>
          <cell r="BC454">
            <v>2.0880000000000001</v>
          </cell>
          <cell r="BP454">
            <v>36371</v>
          </cell>
          <cell r="CQ454">
            <v>34173</v>
          </cell>
          <cell r="CR454">
            <v>2.0880000000000001</v>
          </cell>
        </row>
        <row r="455">
          <cell r="A455">
            <v>31</v>
          </cell>
          <cell r="B455">
            <v>34187</v>
          </cell>
          <cell r="C455">
            <v>34180</v>
          </cell>
          <cell r="J455">
            <v>776</v>
          </cell>
          <cell r="K455">
            <v>87</v>
          </cell>
          <cell r="L455">
            <v>689</v>
          </cell>
          <cell r="M455">
            <v>0.11211340206185567</v>
          </cell>
          <cell r="N455">
            <v>75</v>
          </cell>
          <cell r="O455">
            <v>16</v>
          </cell>
          <cell r="P455">
            <v>144</v>
          </cell>
          <cell r="Q455">
            <v>1</v>
          </cell>
          <cell r="R455">
            <v>143</v>
          </cell>
          <cell r="S455">
            <v>385</v>
          </cell>
          <cell r="T455">
            <v>1085.4662420382165</v>
          </cell>
          <cell r="U455">
            <v>380</v>
          </cell>
          <cell r="V455">
            <v>42</v>
          </cell>
          <cell r="W455">
            <v>74</v>
          </cell>
          <cell r="X455">
            <v>0.49673202614379086</v>
          </cell>
          <cell r="Y455">
            <v>92</v>
          </cell>
          <cell r="Z455">
            <v>59</v>
          </cell>
          <cell r="AA455">
            <v>0.19458762886597938</v>
          </cell>
          <cell r="AB455">
            <v>0.11855670103092783</v>
          </cell>
          <cell r="AC455">
            <v>18.143999999999998</v>
          </cell>
          <cell r="AD455" t="e">
            <v>#REF!</v>
          </cell>
          <cell r="AE455" t="e">
            <v>#REF!</v>
          </cell>
          <cell r="AF455">
            <v>6.94</v>
          </cell>
          <cell r="AG455">
            <v>7.81</v>
          </cell>
          <cell r="AH455">
            <v>8.93</v>
          </cell>
          <cell r="AI455" t="e">
            <v>#REF!</v>
          </cell>
          <cell r="AJ455">
            <v>920</v>
          </cell>
          <cell r="AK455">
            <v>832</v>
          </cell>
          <cell r="AL455">
            <v>88</v>
          </cell>
          <cell r="AM455">
            <v>625</v>
          </cell>
          <cell r="AN455">
            <v>673</v>
          </cell>
          <cell r="AP455">
            <v>34180</v>
          </cell>
          <cell r="AQ455">
            <v>1.98</v>
          </cell>
          <cell r="BA455">
            <v>34180</v>
          </cell>
          <cell r="BB455">
            <v>18.143999999999998</v>
          </cell>
          <cell r="BC455">
            <v>2.1059999999999999</v>
          </cell>
          <cell r="BP455">
            <v>36378</v>
          </cell>
          <cell r="CQ455">
            <v>34180</v>
          </cell>
          <cell r="CR455">
            <v>2.1059999999999999</v>
          </cell>
        </row>
        <row r="456">
          <cell r="A456">
            <v>32</v>
          </cell>
          <cell r="B456">
            <v>34194</v>
          </cell>
          <cell r="C456">
            <v>34187</v>
          </cell>
          <cell r="J456">
            <v>776</v>
          </cell>
          <cell r="K456">
            <v>85</v>
          </cell>
          <cell r="L456">
            <v>691</v>
          </cell>
          <cell r="M456">
            <v>0.1095360824742268</v>
          </cell>
          <cell r="N456">
            <v>73</v>
          </cell>
          <cell r="O456">
            <v>16</v>
          </cell>
          <cell r="P456">
            <v>194</v>
          </cell>
          <cell r="Q456">
            <v>1</v>
          </cell>
          <cell r="R456">
            <v>193</v>
          </cell>
          <cell r="S456">
            <v>389</v>
          </cell>
          <cell r="T456">
            <v>1129.6929936305733</v>
          </cell>
          <cell r="U456">
            <v>377</v>
          </cell>
          <cell r="V456">
            <v>37</v>
          </cell>
          <cell r="W456">
            <v>57</v>
          </cell>
          <cell r="X456">
            <v>0.49216710182767626</v>
          </cell>
          <cell r="Y456">
            <v>99</v>
          </cell>
          <cell r="Z456">
            <v>57</v>
          </cell>
          <cell r="AA456">
            <v>0.20103092783505155</v>
          </cell>
          <cell r="AB456">
            <v>0.12757731958762886</v>
          </cell>
          <cell r="AC456">
            <v>17.692</v>
          </cell>
          <cell r="AD456" t="e">
            <v>#REF!</v>
          </cell>
          <cell r="AE456" t="e">
            <v>#REF!</v>
          </cell>
          <cell r="AF456">
            <v>6.94</v>
          </cell>
          <cell r="AG456">
            <v>7.81</v>
          </cell>
          <cell r="AH456">
            <v>8.93</v>
          </cell>
          <cell r="AI456" t="e">
            <v>#REF!</v>
          </cell>
          <cell r="AJ456">
            <v>970</v>
          </cell>
          <cell r="AK456">
            <v>884</v>
          </cell>
          <cell r="AL456">
            <v>86</v>
          </cell>
          <cell r="AM456">
            <v>620</v>
          </cell>
          <cell r="AN456">
            <v>675</v>
          </cell>
          <cell r="AP456">
            <v>34187</v>
          </cell>
          <cell r="AQ456">
            <v>2.0699999999999998</v>
          </cell>
          <cell r="BA456">
            <v>34187</v>
          </cell>
          <cell r="BB456">
            <v>17.692</v>
          </cell>
          <cell r="BC456">
            <v>2.1859999999999999</v>
          </cell>
          <cell r="BP456">
            <v>36385</v>
          </cell>
          <cell r="CQ456">
            <v>34187</v>
          </cell>
          <cell r="CR456">
            <v>2.1859999999999999</v>
          </cell>
        </row>
        <row r="457">
          <cell r="A457">
            <v>33</v>
          </cell>
          <cell r="B457">
            <v>34201</v>
          </cell>
          <cell r="C457">
            <v>34194</v>
          </cell>
          <cell r="J457">
            <v>786</v>
          </cell>
          <cell r="K457">
            <v>85</v>
          </cell>
          <cell r="L457">
            <v>701</v>
          </cell>
          <cell r="M457">
            <v>0.10814249363867684</v>
          </cell>
          <cell r="N457">
            <v>74</v>
          </cell>
          <cell r="O457">
            <v>15</v>
          </cell>
          <cell r="P457">
            <v>176</v>
          </cell>
          <cell r="Q457">
            <v>1</v>
          </cell>
          <cell r="R457">
            <v>175</v>
          </cell>
          <cell r="S457">
            <v>404</v>
          </cell>
          <cell r="T457">
            <v>1122.3579617834394</v>
          </cell>
          <cell r="U457">
            <v>371</v>
          </cell>
          <cell r="V457">
            <v>53</v>
          </cell>
          <cell r="W457">
            <v>53</v>
          </cell>
          <cell r="X457">
            <v>0.47870967741935483</v>
          </cell>
          <cell r="Y457">
            <v>101</v>
          </cell>
          <cell r="Z457">
            <v>54</v>
          </cell>
          <cell r="AA457">
            <v>0.19720101781170485</v>
          </cell>
          <cell r="AB457">
            <v>0.12849872773536897</v>
          </cell>
          <cell r="AC457">
            <v>17.853999999999999</v>
          </cell>
          <cell r="AD457" t="e">
            <v>#REF!</v>
          </cell>
          <cell r="AE457" t="e">
            <v>#REF!</v>
          </cell>
          <cell r="AF457">
            <v>6.94</v>
          </cell>
          <cell r="AG457">
            <v>7.81</v>
          </cell>
          <cell r="AH457">
            <v>8.93</v>
          </cell>
          <cell r="AI457" t="e">
            <v>#REF!</v>
          </cell>
          <cell r="AJ457">
            <v>962</v>
          </cell>
          <cell r="AK457">
            <v>876</v>
          </cell>
          <cell r="AL457">
            <v>86</v>
          </cell>
          <cell r="AM457">
            <v>631</v>
          </cell>
          <cell r="AN457">
            <v>686</v>
          </cell>
          <cell r="AP457">
            <v>34194</v>
          </cell>
          <cell r="AQ457">
            <v>2.1</v>
          </cell>
          <cell r="BA457">
            <v>34194</v>
          </cell>
          <cell r="BB457">
            <v>17.853999999999999</v>
          </cell>
          <cell r="BC457">
            <v>2.274</v>
          </cell>
          <cell r="BP457">
            <v>36392</v>
          </cell>
          <cell r="CQ457">
            <v>34194</v>
          </cell>
          <cell r="CR457">
            <v>2.274</v>
          </cell>
        </row>
        <row r="458">
          <cell r="A458">
            <v>34</v>
          </cell>
          <cell r="B458">
            <v>34208</v>
          </cell>
          <cell r="C458">
            <v>34201</v>
          </cell>
          <cell r="J458">
            <v>805</v>
          </cell>
          <cell r="K458">
            <v>90</v>
          </cell>
          <cell r="L458">
            <v>715</v>
          </cell>
          <cell r="M458">
            <v>0.11180124223602485</v>
          </cell>
          <cell r="N458">
            <v>79</v>
          </cell>
          <cell r="O458">
            <v>15</v>
          </cell>
          <cell r="P458">
            <v>154</v>
          </cell>
          <cell r="Q458">
            <v>1</v>
          </cell>
          <cell r="R458">
            <v>153</v>
          </cell>
          <cell r="S458">
            <v>400</v>
          </cell>
          <cell r="T458">
            <v>1129.9859872611466</v>
          </cell>
          <cell r="U458">
            <v>395</v>
          </cell>
          <cell r="V458">
            <v>43</v>
          </cell>
          <cell r="W458">
            <v>78</v>
          </cell>
          <cell r="X458">
            <v>0.49685534591194969</v>
          </cell>
          <cell r="Y458">
            <v>104</v>
          </cell>
          <cell r="Z458">
            <v>61</v>
          </cell>
          <cell r="AA458">
            <v>0.20496894409937888</v>
          </cell>
          <cell r="AB458">
            <v>0.12919254658385093</v>
          </cell>
          <cell r="AC458">
            <v>17.835999999999999</v>
          </cell>
          <cell r="AD458" t="e">
            <v>#REF!</v>
          </cell>
          <cell r="AE458" t="e">
            <v>#REF!</v>
          </cell>
          <cell r="AF458">
            <v>6.94</v>
          </cell>
          <cell r="AG458">
            <v>7.81</v>
          </cell>
          <cell r="AH458">
            <v>8.93</v>
          </cell>
          <cell r="AI458" t="e">
            <v>#REF!</v>
          </cell>
          <cell r="AJ458">
            <v>959</v>
          </cell>
          <cell r="AK458">
            <v>868</v>
          </cell>
          <cell r="AL458">
            <v>91</v>
          </cell>
          <cell r="AM458">
            <v>640</v>
          </cell>
          <cell r="AN458">
            <v>700</v>
          </cell>
          <cell r="AP458">
            <v>34201</v>
          </cell>
          <cell r="AQ458">
            <v>2.25</v>
          </cell>
          <cell r="BA458">
            <v>34201</v>
          </cell>
          <cell r="BB458">
            <v>17.835999999999999</v>
          </cell>
          <cell r="BC458">
            <v>2.375</v>
          </cell>
          <cell r="BP458">
            <v>36399</v>
          </cell>
          <cell r="CQ458">
            <v>34201</v>
          </cell>
          <cell r="CR458">
            <v>2.375</v>
          </cell>
        </row>
        <row r="459">
          <cell r="A459">
            <v>35</v>
          </cell>
          <cell r="B459">
            <v>34215</v>
          </cell>
          <cell r="C459">
            <v>34208</v>
          </cell>
          <cell r="J459">
            <v>822</v>
          </cell>
          <cell r="K459">
            <v>88</v>
          </cell>
          <cell r="L459">
            <v>734</v>
          </cell>
          <cell r="M459">
            <v>0.1070559610705596</v>
          </cell>
          <cell r="N459">
            <v>77</v>
          </cell>
          <cell r="O459">
            <v>12</v>
          </cell>
          <cell r="P459">
            <v>157</v>
          </cell>
          <cell r="Q459">
            <v>1</v>
          </cell>
          <cell r="R459">
            <v>156</v>
          </cell>
          <cell r="S459">
            <v>396</v>
          </cell>
          <cell r="T459">
            <v>1145.9490445859872</v>
          </cell>
          <cell r="U459">
            <v>417</v>
          </cell>
          <cell r="V459">
            <v>40</v>
          </cell>
          <cell r="W459">
            <v>88</v>
          </cell>
          <cell r="X459">
            <v>0.51291512915129156</v>
          </cell>
          <cell r="Y459">
            <v>104</v>
          </cell>
          <cell r="Z459">
            <v>62</v>
          </cell>
          <cell r="AA459">
            <v>0.20194647201946472</v>
          </cell>
          <cell r="AB459">
            <v>0.12652068126520682</v>
          </cell>
          <cell r="AC459">
            <v>18.446000000000002</v>
          </cell>
          <cell r="AD459" t="e">
            <v>#REF!</v>
          </cell>
          <cell r="AE459" t="e">
            <v>#REF!</v>
          </cell>
          <cell r="AF459">
            <v>6.94</v>
          </cell>
          <cell r="AG459">
            <v>7.81</v>
          </cell>
          <cell r="AH459">
            <v>8.93</v>
          </cell>
          <cell r="AI459" t="e">
            <v>#REF!</v>
          </cell>
          <cell r="AJ459">
            <v>979</v>
          </cell>
          <cell r="AK459">
            <v>890</v>
          </cell>
          <cell r="AL459">
            <v>89</v>
          </cell>
          <cell r="AM459">
            <v>656</v>
          </cell>
          <cell r="AN459">
            <v>722</v>
          </cell>
          <cell r="AP459">
            <v>34208</v>
          </cell>
          <cell r="AQ459">
            <v>2.2000000000000002</v>
          </cell>
          <cell r="BA459">
            <v>34208</v>
          </cell>
          <cell r="BB459">
            <v>18.446000000000002</v>
          </cell>
          <cell r="BC459">
            <v>2.448</v>
          </cell>
          <cell r="BP459">
            <v>36406</v>
          </cell>
          <cell r="CQ459">
            <v>34208</v>
          </cell>
          <cell r="CR459">
            <v>2.448</v>
          </cell>
        </row>
        <row r="460">
          <cell r="A460">
            <v>36</v>
          </cell>
          <cell r="B460">
            <v>34222</v>
          </cell>
          <cell r="C460">
            <v>34215</v>
          </cell>
          <cell r="J460">
            <v>834</v>
          </cell>
          <cell r="K460">
            <v>86</v>
          </cell>
          <cell r="L460">
            <v>748</v>
          </cell>
          <cell r="M460">
            <v>0.10311750599520383</v>
          </cell>
          <cell r="N460">
            <v>76</v>
          </cell>
          <cell r="O460">
            <v>11</v>
          </cell>
          <cell r="P460">
            <v>184</v>
          </cell>
          <cell r="Q460">
            <v>1</v>
          </cell>
          <cell r="R460">
            <v>183</v>
          </cell>
          <cell r="S460">
            <v>405</v>
          </cell>
          <cell r="T460">
            <v>1180.0254777070063</v>
          </cell>
          <cell r="U460">
            <v>419</v>
          </cell>
          <cell r="V460">
            <v>75</v>
          </cell>
          <cell r="W460">
            <v>93</v>
          </cell>
          <cell r="X460">
            <v>0.50849514563106801</v>
          </cell>
          <cell r="Y460">
            <v>100</v>
          </cell>
          <cell r="Z460">
            <v>62</v>
          </cell>
          <cell r="AA460">
            <v>0.19424460431654678</v>
          </cell>
          <cell r="AB460">
            <v>0.11990407673860912</v>
          </cell>
          <cell r="AC460">
            <v>18.138000000000002</v>
          </cell>
          <cell r="AD460" t="e">
            <v>#REF!</v>
          </cell>
          <cell r="AE460" t="e">
            <v>#REF!</v>
          </cell>
          <cell r="AF460">
            <v>6.94</v>
          </cell>
          <cell r="AG460">
            <v>7.81</v>
          </cell>
          <cell r="AH460">
            <v>8.93</v>
          </cell>
          <cell r="AI460" t="e">
            <v>#REF!</v>
          </cell>
          <cell r="AJ460">
            <v>1018</v>
          </cell>
          <cell r="AK460">
            <v>931</v>
          </cell>
          <cell r="AL460">
            <v>87</v>
          </cell>
          <cell r="AM460">
            <v>672</v>
          </cell>
          <cell r="AN460">
            <v>737</v>
          </cell>
          <cell r="AP460">
            <v>34215</v>
          </cell>
          <cell r="AQ460">
            <v>2.21</v>
          </cell>
          <cell r="BA460">
            <v>34215</v>
          </cell>
          <cell r="BB460">
            <v>18.138000000000002</v>
          </cell>
          <cell r="BC460">
            <v>2.3959999999999999</v>
          </cell>
          <cell r="BP460">
            <v>36413</v>
          </cell>
          <cell r="CQ460">
            <v>34215</v>
          </cell>
          <cell r="CR460">
            <v>2.3959999999999999</v>
          </cell>
        </row>
        <row r="461">
          <cell r="A461">
            <v>37</v>
          </cell>
          <cell r="B461">
            <v>34229</v>
          </cell>
          <cell r="C461">
            <v>34222</v>
          </cell>
          <cell r="J461">
            <v>835</v>
          </cell>
          <cell r="K461">
            <v>84</v>
          </cell>
          <cell r="L461">
            <v>751</v>
          </cell>
          <cell r="M461">
            <v>0.10059880239520957</v>
          </cell>
          <cell r="N461">
            <v>74</v>
          </cell>
          <cell r="O461">
            <v>11</v>
          </cell>
          <cell r="P461">
            <v>176</v>
          </cell>
          <cell r="Q461">
            <v>2</v>
          </cell>
          <cell r="R461">
            <v>174</v>
          </cell>
          <cell r="S461">
            <v>405</v>
          </cell>
          <cell r="T461">
            <v>1169.3949044585986</v>
          </cell>
          <cell r="U461">
            <v>421</v>
          </cell>
          <cell r="V461">
            <v>71</v>
          </cell>
          <cell r="W461">
            <v>85</v>
          </cell>
          <cell r="X461">
            <v>0.50968523002421307</v>
          </cell>
          <cell r="Y461">
            <v>103</v>
          </cell>
          <cell r="Z461">
            <v>57</v>
          </cell>
          <cell r="AA461">
            <v>0.19161676646706588</v>
          </cell>
          <cell r="AB461">
            <v>0.12335329341317365</v>
          </cell>
          <cell r="AC461">
            <v>16.957000000000001</v>
          </cell>
          <cell r="AD461" t="e">
            <v>#REF!</v>
          </cell>
          <cell r="AE461" t="e">
            <v>#REF!</v>
          </cell>
          <cell r="AF461">
            <v>6.94</v>
          </cell>
          <cell r="AG461">
            <v>7.81</v>
          </cell>
          <cell r="AH461">
            <v>8.93</v>
          </cell>
          <cell r="AI461" t="e">
            <v>#REF!</v>
          </cell>
          <cell r="AJ461">
            <v>1011</v>
          </cell>
          <cell r="AK461">
            <v>925</v>
          </cell>
          <cell r="AL461">
            <v>86</v>
          </cell>
          <cell r="AM461">
            <v>675</v>
          </cell>
          <cell r="AN461">
            <v>740</v>
          </cell>
          <cell r="AP461">
            <v>34222</v>
          </cell>
          <cell r="AQ461">
            <v>2.11</v>
          </cell>
          <cell r="BA461">
            <v>34222</v>
          </cell>
          <cell r="BB461">
            <v>16.957000000000001</v>
          </cell>
          <cell r="BC461">
            <v>2.3450000000000002</v>
          </cell>
          <cell r="BP461">
            <v>36420</v>
          </cell>
          <cell r="CQ461">
            <v>34222</v>
          </cell>
          <cell r="CR461">
            <v>2.3450000000000002</v>
          </cell>
        </row>
        <row r="462">
          <cell r="A462">
            <v>38</v>
          </cell>
          <cell r="B462">
            <v>34236</v>
          </cell>
          <cell r="C462">
            <v>34229</v>
          </cell>
          <cell r="J462">
            <v>856</v>
          </cell>
          <cell r="K462">
            <v>90</v>
          </cell>
          <cell r="L462">
            <v>766</v>
          </cell>
          <cell r="M462">
            <v>0.10514018691588785</v>
          </cell>
          <cell r="N462">
            <v>81</v>
          </cell>
          <cell r="O462">
            <v>15</v>
          </cell>
          <cell r="P462">
            <v>176</v>
          </cell>
          <cell r="Q462">
            <v>1</v>
          </cell>
          <cell r="R462">
            <v>175</v>
          </cell>
          <cell r="S462">
            <v>423</v>
          </cell>
          <cell r="T462">
            <v>1202.1732484076433</v>
          </cell>
          <cell r="U462">
            <v>422</v>
          </cell>
          <cell r="V462">
            <v>108</v>
          </cell>
          <cell r="W462">
            <v>89</v>
          </cell>
          <cell r="X462">
            <v>0.49940828402366866</v>
          </cell>
          <cell r="Y462">
            <v>115</v>
          </cell>
          <cell r="Z462">
            <v>52</v>
          </cell>
          <cell r="AA462">
            <v>0.19509345794392524</v>
          </cell>
          <cell r="AB462">
            <v>0.13434579439252337</v>
          </cell>
          <cell r="AC462">
            <v>16.934000000000001</v>
          </cell>
          <cell r="AD462" t="e">
            <v>#REF!</v>
          </cell>
          <cell r="AE462" t="e">
            <v>#REF!</v>
          </cell>
          <cell r="AF462">
            <v>6.94</v>
          </cell>
          <cell r="AG462">
            <v>7.81</v>
          </cell>
          <cell r="AH462">
            <v>8.93</v>
          </cell>
          <cell r="AI462" t="e">
            <v>#REF!</v>
          </cell>
          <cell r="AJ462">
            <v>1032</v>
          </cell>
          <cell r="AK462">
            <v>941</v>
          </cell>
          <cell r="AL462">
            <v>91</v>
          </cell>
          <cell r="AM462">
            <v>689</v>
          </cell>
          <cell r="AN462">
            <v>751</v>
          </cell>
          <cell r="AP462">
            <v>34229</v>
          </cell>
          <cell r="AQ462">
            <v>2</v>
          </cell>
          <cell r="BA462">
            <v>34229</v>
          </cell>
          <cell r="BB462">
            <v>16.934000000000001</v>
          </cell>
          <cell r="BC462">
            <v>2.1659999999999999</v>
          </cell>
          <cell r="BP462">
            <v>36427</v>
          </cell>
          <cell r="CQ462">
            <v>34229</v>
          </cell>
          <cell r="CR462">
            <v>2.1659999999999999</v>
          </cell>
        </row>
        <row r="463">
          <cell r="A463">
            <v>39</v>
          </cell>
          <cell r="B463">
            <v>34243</v>
          </cell>
          <cell r="C463">
            <v>34236</v>
          </cell>
          <cell r="J463">
            <v>866</v>
          </cell>
          <cell r="K463">
            <v>94</v>
          </cell>
          <cell r="L463">
            <v>772</v>
          </cell>
          <cell r="M463">
            <v>0.10854503464203233</v>
          </cell>
          <cell r="N463">
            <v>82</v>
          </cell>
          <cell r="O463">
            <v>13</v>
          </cell>
          <cell r="P463">
            <v>172</v>
          </cell>
          <cell r="Q463">
            <v>1</v>
          </cell>
          <cell r="R463">
            <v>171</v>
          </cell>
          <cell r="S463">
            <v>440</v>
          </cell>
          <cell r="T463">
            <v>1216.1732484076433</v>
          </cell>
          <cell r="U463">
            <v>420</v>
          </cell>
          <cell r="V463">
            <v>98</v>
          </cell>
          <cell r="W463">
            <v>75</v>
          </cell>
          <cell r="X463">
            <v>0.48837209302325579</v>
          </cell>
          <cell r="Y463">
            <v>117</v>
          </cell>
          <cell r="Z463">
            <v>50</v>
          </cell>
          <cell r="AA463">
            <v>0.19284064665127021</v>
          </cell>
          <cell r="AB463">
            <v>0.1351039260969977</v>
          </cell>
          <cell r="AC463">
            <v>17.696000000000002</v>
          </cell>
          <cell r="AD463" t="e">
            <v>#REF!</v>
          </cell>
          <cell r="AE463" t="e">
            <v>#REF!</v>
          </cell>
          <cell r="AF463">
            <v>6.94</v>
          </cell>
          <cell r="AG463">
            <v>7.81</v>
          </cell>
          <cell r="AH463">
            <v>8.93</v>
          </cell>
          <cell r="AI463" t="e">
            <v>#REF!</v>
          </cell>
          <cell r="AJ463">
            <v>1038</v>
          </cell>
          <cell r="AK463">
            <v>943</v>
          </cell>
          <cell r="AL463">
            <v>95</v>
          </cell>
          <cell r="AM463">
            <v>699</v>
          </cell>
          <cell r="AN463">
            <v>759</v>
          </cell>
          <cell r="AP463">
            <v>34236</v>
          </cell>
          <cell r="AQ463">
            <v>2</v>
          </cell>
          <cell r="BA463">
            <v>34236</v>
          </cell>
          <cell r="BB463">
            <v>17.696000000000002</v>
          </cell>
          <cell r="BC463">
            <v>2.1</v>
          </cell>
          <cell r="BP463">
            <v>36434</v>
          </cell>
          <cell r="CQ463">
            <v>34236</v>
          </cell>
          <cell r="CR463">
            <v>2.1</v>
          </cell>
        </row>
        <row r="464">
          <cell r="A464">
            <v>40</v>
          </cell>
          <cell r="B464">
            <v>34250</v>
          </cell>
          <cell r="C464">
            <v>34243</v>
          </cell>
          <cell r="J464">
            <v>856</v>
          </cell>
          <cell r="K464">
            <v>94</v>
          </cell>
          <cell r="L464">
            <v>762</v>
          </cell>
          <cell r="M464">
            <v>0.10981308411214953</v>
          </cell>
          <cell r="N464">
            <v>82</v>
          </cell>
          <cell r="O464">
            <v>13</v>
          </cell>
          <cell r="P464">
            <v>197</v>
          </cell>
          <cell r="Q464">
            <v>1</v>
          </cell>
          <cell r="R464">
            <v>196</v>
          </cell>
          <cell r="S464">
            <v>427</v>
          </cell>
          <cell r="T464">
            <v>1230.2496815286624</v>
          </cell>
          <cell r="U464">
            <v>422</v>
          </cell>
          <cell r="V464">
            <v>63</v>
          </cell>
          <cell r="W464">
            <v>41</v>
          </cell>
          <cell r="X464">
            <v>0.49705535924617195</v>
          </cell>
          <cell r="Y464">
            <v>116</v>
          </cell>
          <cell r="Z464">
            <v>37</v>
          </cell>
          <cell r="AA464">
            <v>0.17873831775700935</v>
          </cell>
          <cell r="AB464">
            <v>0.13551401869158877</v>
          </cell>
          <cell r="AC464">
            <v>18.356000000000002</v>
          </cell>
          <cell r="AD464" t="e">
            <v>#REF!</v>
          </cell>
          <cell r="AE464" t="e">
            <v>#REF!</v>
          </cell>
          <cell r="AF464">
            <v>6.94</v>
          </cell>
          <cell r="AG464">
            <v>7.81</v>
          </cell>
          <cell r="AH464">
            <v>8.93</v>
          </cell>
          <cell r="AI464" t="e">
            <v>#REF!</v>
          </cell>
          <cell r="AJ464">
            <v>1053</v>
          </cell>
          <cell r="AK464">
            <v>958</v>
          </cell>
          <cell r="AL464">
            <v>95</v>
          </cell>
          <cell r="AM464">
            <v>703</v>
          </cell>
          <cell r="AN464">
            <v>749</v>
          </cell>
          <cell r="AP464">
            <v>34243</v>
          </cell>
          <cell r="AQ464">
            <v>1.89</v>
          </cell>
          <cell r="BA464">
            <v>34243</v>
          </cell>
          <cell r="BB464">
            <v>18.356000000000002</v>
          </cell>
          <cell r="BC464">
            <v>2.0760000000000001</v>
          </cell>
          <cell r="BP464">
            <v>36441</v>
          </cell>
          <cell r="CQ464">
            <v>34243</v>
          </cell>
          <cell r="CR464">
            <v>2.0760000000000001</v>
          </cell>
        </row>
        <row r="465">
          <cell r="A465">
            <v>41</v>
          </cell>
          <cell r="B465">
            <v>34257</v>
          </cell>
          <cell r="C465">
            <v>34250</v>
          </cell>
          <cell r="J465">
            <v>856</v>
          </cell>
          <cell r="K465">
            <v>97</v>
          </cell>
          <cell r="L465">
            <v>759</v>
          </cell>
          <cell r="M465">
            <v>0.11331775700934579</v>
          </cell>
          <cell r="N465">
            <v>85</v>
          </cell>
          <cell r="O465">
            <v>13</v>
          </cell>
          <cell r="P465">
            <v>202</v>
          </cell>
          <cell r="Q465">
            <v>1</v>
          </cell>
          <cell r="R465">
            <v>201</v>
          </cell>
          <cell r="S465">
            <v>435</v>
          </cell>
          <cell r="T465">
            <v>1240.9541401273884</v>
          </cell>
          <cell r="U465">
            <v>414</v>
          </cell>
          <cell r="V465">
            <v>58</v>
          </cell>
          <cell r="W465">
            <v>15</v>
          </cell>
          <cell r="X465">
            <v>0.48763250883392228</v>
          </cell>
          <cell r="Y465">
            <v>119</v>
          </cell>
          <cell r="Z465">
            <v>33</v>
          </cell>
          <cell r="AA465">
            <v>0.17757009345794392</v>
          </cell>
          <cell r="AB465">
            <v>0.13901869158878505</v>
          </cell>
          <cell r="AC465">
            <v>18.454000000000001</v>
          </cell>
          <cell r="AD465" t="e">
            <v>#REF!</v>
          </cell>
          <cell r="AE465" t="e">
            <v>#REF!</v>
          </cell>
          <cell r="AF465">
            <v>6.94</v>
          </cell>
          <cell r="AG465">
            <v>7.81</v>
          </cell>
          <cell r="AH465">
            <v>8.93</v>
          </cell>
          <cell r="AI465" t="e">
            <v>#REF!</v>
          </cell>
          <cell r="AJ465">
            <v>1058</v>
          </cell>
          <cell r="AK465">
            <v>960</v>
          </cell>
          <cell r="AL465">
            <v>98</v>
          </cell>
          <cell r="AM465">
            <v>704</v>
          </cell>
          <cell r="AN465">
            <v>746</v>
          </cell>
          <cell r="AP465">
            <v>34250</v>
          </cell>
          <cell r="AQ465">
            <v>1.83</v>
          </cell>
          <cell r="BA465">
            <v>34250</v>
          </cell>
          <cell r="BB465">
            <v>18.454000000000001</v>
          </cell>
          <cell r="BC465">
            <v>2.0219999999999998</v>
          </cell>
          <cell r="BP465">
            <v>36448</v>
          </cell>
          <cell r="CQ465">
            <v>34250</v>
          </cell>
          <cell r="CR465">
            <v>2.0219999999999998</v>
          </cell>
        </row>
        <row r="466">
          <cell r="A466">
            <v>42</v>
          </cell>
          <cell r="B466">
            <v>34264</v>
          </cell>
          <cell r="C466">
            <v>34257</v>
          </cell>
          <cell r="J466">
            <v>860</v>
          </cell>
          <cell r="K466">
            <v>92</v>
          </cell>
          <cell r="L466">
            <v>768</v>
          </cell>
          <cell r="M466">
            <v>0.10697674418604651</v>
          </cell>
          <cell r="N466">
            <v>81</v>
          </cell>
          <cell r="O466">
            <v>12</v>
          </cell>
          <cell r="P466">
            <v>192</v>
          </cell>
          <cell r="Q466">
            <v>1</v>
          </cell>
          <cell r="R466">
            <v>191</v>
          </cell>
          <cell r="S466">
            <v>443</v>
          </cell>
          <cell r="T466">
            <v>1225.5082802547772</v>
          </cell>
          <cell r="U466">
            <v>409</v>
          </cell>
          <cell r="V466">
            <v>50</v>
          </cell>
          <cell r="W466">
            <v>10</v>
          </cell>
          <cell r="X466">
            <v>0.4800469483568075</v>
          </cell>
          <cell r="Y466">
            <v>118</v>
          </cell>
          <cell r="Z466">
            <v>54</v>
          </cell>
          <cell r="AA466">
            <v>0.2</v>
          </cell>
          <cell r="AB466">
            <v>0.1372093023255814</v>
          </cell>
          <cell r="AC466">
            <v>18.577999999999999</v>
          </cell>
          <cell r="AD466" t="e">
            <v>#REF!</v>
          </cell>
          <cell r="AE466" t="e">
            <v>#REF!</v>
          </cell>
          <cell r="AF466">
            <v>6.94</v>
          </cell>
          <cell r="AG466">
            <v>7.81</v>
          </cell>
          <cell r="AH466">
            <v>8.93</v>
          </cell>
          <cell r="AI466" t="e">
            <v>#REF!</v>
          </cell>
          <cell r="AJ466">
            <v>1052</v>
          </cell>
          <cell r="AK466">
            <v>959</v>
          </cell>
          <cell r="AL466">
            <v>93</v>
          </cell>
          <cell r="AM466">
            <v>688</v>
          </cell>
          <cell r="AN466">
            <v>756</v>
          </cell>
          <cell r="AP466">
            <v>34257</v>
          </cell>
          <cell r="AQ466">
            <v>1.85</v>
          </cell>
          <cell r="BA466">
            <v>34257</v>
          </cell>
          <cell r="BB466">
            <v>18.577999999999999</v>
          </cell>
          <cell r="BC466">
            <v>1.986</v>
          </cell>
          <cell r="BP466">
            <v>36455</v>
          </cell>
          <cell r="CQ466">
            <v>34257</v>
          </cell>
          <cell r="CR466">
            <v>1.986</v>
          </cell>
        </row>
        <row r="467">
          <cell r="A467">
            <v>43</v>
          </cell>
          <cell r="B467">
            <v>34271</v>
          </cell>
          <cell r="C467">
            <v>34264</v>
          </cell>
          <cell r="J467">
            <v>860</v>
          </cell>
          <cell r="K467">
            <v>94</v>
          </cell>
          <cell r="L467">
            <v>766</v>
          </cell>
          <cell r="M467">
            <v>0.10930232558139535</v>
          </cell>
          <cell r="N467">
            <v>83</v>
          </cell>
          <cell r="O467">
            <v>16</v>
          </cell>
          <cell r="P467">
            <v>198</v>
          </cell>
          <cell r="Q467">
            <v>1</v>
          </cell>
          <cell r="R467">
            <v>197</v>
          </cell>
          <cell r="S467">
            <v>450</v>
          </cell>
          <cell r="T467">
            <v>1235.2127388535032</v>
          </cell>
          <cell r="U467">
            <v>402</v>
          </cell>
          <cell r="V467">
            <v>35</v>
          </cell>
          <cell r="W467">
            <v>-1</v>
          </cell>
          <cell r="X467">
            <v>0.47183098591549294</v>
          </cell>
          <cell r="Y467">
            <v>123</v>
          </cell>
          <cell r="Z467">
            <v>53</v>
          </cell>
          <cell r="AA467">
            <v>0.20465116279069767</v>
          </cell>
          <cell r="AB467">
            <v>0.14302325581395348</v>
          </cell>
          <cell r="AC467">
            <v>18.111999999999998</v>
          </cell>
          <cell r="AD467" t="e">
            <v>#REF!</v>
          </cell>
          <cell r="AE467" t="e">
            <v>#REF!</v>
          </cell>
          <cell r="AF467">
            <v>6.94</v>
          </cell>
          <cell r="AG467">
            <v>7.81</v>
          </cell>
          <cell r="AH467">
            <v>8.93</v>
          </cell>
          <cell r="AI467" t="e">
            <v>#REF!</v>
          </cell>
          <cell r="AJ467">
            <v>1058</v>
          </cell>
          <cell r="AK467">
            <v>963</v>
          </cell>
          <cell r="AL467">
            <v>95</v>
          </cell>
          <cell r="AM467">
            <v>684</v>
          </cell>
          <cell r="AN467">
            <v>750</v>
          </cell>
          <cell r="AP467">
            <v>34264</v>
          </cell>
          <cell r="AQ467">
            <v>1.88</v>
          </cell>
          <cell r="BA467">
            <v>34264</v>
          </cell>
          <cell r="BB467">
            <v>18.111999999999998</v>
          </cell>
          <cell r="BC467">
            <v>2.04</v>
          </cell>
          <cell r="BP467">
            <v>36462</v>
          </cell>
          <cell r="CQ467">
            <v>34264</v>
          </cell>
          <cell r="CR467">
            <v>2.04</v>
          </cell>
        </row>
        <row r="468">
          <cell r="A468">
            <v>44</v>
          </cell>
          <cell r="B468">
            <v>34278</v>
          </cell>
          <cell r="C468">
            <v>34271</v>
          </cell>
          <cell r="J468">
            <v>870</v>
          </cell>
          <cell r="K468">
            <v>86</v>
          </cell>
          <cell r="L468">
            <v>784</v>
          </cell>
          <cell r="M468">
            <v>9.8850574712643677E-2</v>
          </cell>
          <cell r="N468">
            <v>76</v>
          </cell>
          <cell r="O468">
            <v>20</v>
          </cell>
          <cell r="P468">
            <v>206</v>
          </cell>
          <cell r="Q468">
            <v>1</v>
          </cell>
          <cell r="R468">
            <v>205</v>
          </cell>
          <cell r="S468">
            <v>452</v>
          </cell>
          <cell r="T468">
            <v>1237.2127388535032</v>
          </cell>
          <cell r="U468">
            <v>410</v>
          </cell>
          <cell r="V468">
            <v>42</v>
          </cell>
          <cell r="W468">
            <v>-5</v>
          </cell>
          <cell r="X468">
            <v>0.47563805104408352</v>
          </cell>
          <cell r="Y468">
            <v>116</v>
          </cell>
          <cell r="Z468">
            <v>53</v>
          </cell>
          <cell r="AA468">
            <v>0.19425287356321838</v>
          </cell>
          <cell r="AB468">
            <v>0.13333333333333333</v>
          </cell>
          <cell r="AC468">
            <v>17.411999999999999</v>
          </cell>
          <cell r="AD468" t="e">
            <v>#REF!</v>
          </cell>
          <cell r="AE468" t="e">
            <v>#REF!</v>
          </cell>
          <cell r="AF468">
            <v>6.94</v>
          </cell>
          <cell r="AG468">
            <v>7.81</v>
          </cell>
          <cell r="AH468">
            <v>8.93</v>
          </cell>
          <cell r="AI468" t="e">
            <v>#REF!</v>
          </cell>
          <cell r="AJ468">
            <v>1076</v>
          </cell>
          <cell r="AK468">
            <v>989</v>
          </cell>
          <cell r="AL468">
            <v>87</v>
          </cell>
          <cell r="AM468">
            <v>701</v>
          </cell>
          <cell r="AN468">
            <v>764</v>
          </cell>
          <cell r="AP468">
            <v>34271</v>
          </cell>
          <cell r="AQ468">
            <v>1.96</v>
          </cell>
          <cell r="BA468">
            <v>34271</v>
          </cell>
          <cell r="BB468">
            <v>17.411999999999999</v>
          </cell>
          <cell r="BC468">
            <v>2.06</v>
          </cell>
          <cell r="BP468">
            <v>36469</v>
          </cell>
          <cell r="CQ468">
            <v>34271</v>
          </cell>
          <cell r="CR468">
            <v>2.06</v>
          </cell>
        </row>
        <row r="469">
          <cell r="A469">
            <v>45</v>
          </cell>
          <cell r="B469">
            <v>34285</v>
          </cell>
          <cell r="C469">
            <v>34278</v>
          </cell>
          <cell r="J469">
            <v>870</v>
          </cell>
          <cell r="K469">
            <v>91</v>
          </cell>
          <cell r="L469">
            <v>779</v>
          </cell>
          <cell r="M469">
            <v>0.10459770114942529</v>
          </cell>
          <cell r="N469">
            <v>81</v>
          </cell>
          <cell r="O469">
            <v>20</v>
          </cell>
          <cell r="P469">
            <v>220</v>
          </cell>
          <cell r="Q469">
            <v>1</v>
          </cell>
          <cell r="R469">
            <v>219</v>
          </cell>
          <cell r="S469">
            <v>444</v>
          </cell>
          <cell r="T469">
            <v>1260.5108280254776</v>
          </cell>
          <cell r="U469">
            <v>418</v>
          </cell>
          <cell r="V469">
            <v>32</v>
          </cell>
          <cell r="W469">
            <v>-11</v>
          </cell>
          <cell r="X469">
            <v>0.48491879350348027</v>
          </cell>
          <cell r="Y469">
            <v>116</v>
          </cell>
          <cell r="Z469">
            <v>50</v>
          </cell>
          <cell r="AA469">
            <v>0.19080459770114944</v>
          </cell>
          <cell r="AB469">
            <v>0.13333333333333333</v>
          </cell>
          <cell r="AC469">
            <v>17.297999999999998</v>
          </cell>
          <cell r="AD469" t="e">
            <v>#REF!</v>
          </cell>
          <cell r="AE469" t="e">
            <v>#REF!</v>
          </cell>
          <cell r="AF469">
            <v>6.94</v>
          </cell>
          <cell r="AG469">
            <v>7.81</v>
          </cell>
          <cell r="AH469">
            <v>8.93</v>
          </cell>
          <cell r="AI469" t="e">
            <v>#REF!</v>
          </cell>
          <cell r="AJ469">
            <v>1090</v>
          </cell>
          <cell r="AK469">
            <v>998</v>
          </cell>
          <cell r="AL469">
            <v>92</v>
          </cell>
          <cell r="AM469">
            <v>704</v>
          </cell>
          <cell r="AN469">
            <v>759</v>
          </cell>
          <cell r="AP469">
            <v>34278</v>
          </cell>
          <cell r="AQ469">
            <v>2.11</v>
          </cell>
          <cell r="BA469">
            <v>34278</v>
          </cell>
          <cell r="BB469">
            <v>17.297999999999998</v>
          </cell>
          <cell r="BC469">
            <v>2.1819999999999999</v>
          </cell>
          <cell r="BP469">
            <v>36476</v>
          </cell>
          <cell r="CQ469">
            <v>34278</v>
          </cell>
          <cell r="CR469">
            <v>2.1819999999999999</v>
          </cell>
        </row>
        <row r="470">
          <cell r="A470">
            <v>46</v>
          </cell>
          <cell r="B470">
            <v>34292</v>
          </cell>
          <cell r="C470">
            <v>34285</v>
          </cell>
          <cell r="J470">
            <v>872</v>
          </cell>
          <cell r="K470">
            <v>97</v>
          </cell>
          <cell r="L470">
            <v>775</v>
          </cell>
          <cell r="M470">
            <v>0.11123853211009174</v>
          </cell>
          <cell r="N470">
            <v>87</v>
          </cell>
          <cell r="O470">
            <v>19</v>
          </cell>
          <cell r="P470">
            <v>220</v>
          </cell>
          <cell r="Q470">
            <v>1</v>
          </cell>
          <cell r="R470">
            <v>219</v>
          </cell>
          <cell r="S470">
            <v>453</v>
          </cell>
          <cell r="T470">
            <v>1274.2891719745221</v>
          </cell>
          <cell r="U470">
            <v>412</v>
          </cell>
          <cell r="V470">
            <v>23</v>
          </cell>
          <cell r="W470">
            <v>-28</v>
          </cell>
          <cell r="X470">
            <v>0.47630057803468207</v>
          </cell>
          <cell r="Y470">
            <v>119</v>
          </cell>
          <cell r="Z470">
            <v>48</v>
          </cell>
          <cell r="AA470">
            <v>0.1915137614678899</v>
          </cell>
          <cell r="AB470">
            <v>0.13646788990825687</v>
          </cell>
          <cell r="AC470">
            <v>16.707999999999998</v>
          </cell>
          <cell r="AD470" t="e">
            <v>#REF!</v>
          </cell>
          <cell r="AE470" t="e">
            <v>#REF!</v>
          </cell>
          <cell r="AF470">
            <v>6.94</v>
          </cell>
          <cell r="AG470">
            <v>7.81</v>
          </cell>
          <cell r="AH470">
            <v>8.93</v>
          </cell>
          <cell r="AI470" t="e">
            <v>#REF!</v>
          </cell>
          <cell r="AJ470">
            <v>1092</v>
          </cell>
          <cell r="AK470">
            <v>994</v>
          </cell>
          <cell r="AL470">
            <v>98</v>
          </cell>
          <cell r="AM470">
            <v>705</v>
          </cell>
          <cell r="AN470">
            <v>756</v>
          </cell>
          <cell r="AP470">
            <v>34285</v>
          </cell>
          <cell r="AQ470">
            <v>2.1800000000000002</v>
          </cell>
          <cell r="BA470">
            <v>34285</v>
          </cell>
          <cell r="BB470">
            <v>16.707999999999998</v>
          </cell>
          <cell r="BC470">
            <v>2.3340000000000001</v>
          </cell>
          <cell r="BP470">
            <v>36483</v>
          </cell>
          <cell r="CQ470">
            <v>34285</v>
          </cell>
          <cell r="CR470">
            <v>2.3340000000000001</v>
          </cell>
        </row>
        <row r="471">
          <cell r="A471">
            <v>47</v>
          </cell>
          <cell r="B471">
            <v>34299</v>
          </cell>
          <cell r="C471">
            <v>34292</v>
          </cell>
          <cell r="J471">
            <v>857</v>
          </cell>
          <cell r="K471">
            <v>99</v>
          </cell>
          <cell r="L471">
            <v>758</v>
          </cell>
          <cell r="M471">
            <v>0.11551925320886815</v>
          </cell>
          <cell r="N471">
            <v>91</v>
          </cell>
          <cell r="O471">
            <v>18</v>
          </cell>
          <cell r="P471">
            <v>223</v>
          </cell>
          <cell r="Q471">
            <v>1</v>
          </cell>
          <cell r="R471">
            <v>222</v>
          </cell>
          <cell r="S471">
            <v>449</v>
          </cell>
          <cell r="T471">
            <v>1266.1044585987261</v>
          </cell>
          <cell r="U471">
            <v>401</v>
          </cell>
          <cell r="V471">
            <v>42</v>
          </cell>
          <cell r="W471">
            <v>-68</v>
          </cell>
          <cell r="X471">
            <v>0.47176470588235292</v>
          </cell>
          <cell r="Y471">
            <v>118</v>
          </cell>
          <cell r="Z471">
            <v>54</v>
          </cell>
          <cell r="AA471">
            <v>0.20070011668611434</v>
          </cell>
          <cell r="AB471">
            <v>0.13768961493582263</v>
          </cell>
          <cell r="AC471">
            <v>16.751999999999999</v>
          </cell>
          <cell r="AD471" t="e">
            <v>#REF!</v>
          </cell>
          <cell r="AE471" t="e">
            <v>#REF!</v>
          </cell>
          <cell r="AF471">
            <v>6.94</v>
          </cell>
          <cell r="AG471">
            <v>7.81</v>
          </cell>
          <cell r="AH471">
            <v>8.93</v>
          </cell>
          <cell r="AI471" t="e">
            <v>#REF!</v>
          </cell>
          <cell r="AJ471">
            <v>1080</v>
          </cell>
          <cell r="AK471">
            <v>980</v>
          </cell>
          <cell r="AL471">
            <v>100</v>
          </cell>
          <cell r="AM471">
            <v>685</v>
          </cell>
          <cell r="AN471">
            <v>740</v>
          </cell>
          <cell r="AP471">
            <v>34292</v>
          </cell>
          <cell r="AQ471">
            <v>2.25</v>
          </cell>
          <cell r="BA471">
            <v>34292</v>
          </cell>
          <cell r="BB471">
            <v>16.751999999999999</v>
          </cell>
          <cell r="BC471">
            <v>2.3119999999999998</v>
          </cell>
          <cell r="BP471">
            <v>36490</v>
          </cell>
          <cell r="CQ471">
            <v>34292</v>
          </cell>
          <cell r="CR471">
            <v>2.3119999999999998</v>
          </cell>
        </row>
        <row r="472">
          <cell r="A472">
            <v>48</v>
          </cell>
          <cell r="B472">
            <v>34306</v>
          </cell>
          <cell r="C472">
            <v>34297</v>
          </cell>
          <cell r="J472">
            <v>871</v>
          </cell>
          <cell r="K472">
            <v>108</v>
          </cell>
          <cell r="L472">
            <v>763</v>
          </cell>
          <cell r="M472">
            <v>0.12399540757749714</v>
          </cell>
          <cell r="N472">
            <v>98</v>
          </cell>
          <cell r="O472">
            <v>18</v>
          </cell>
          <cell r="P472">
            <v>238</v>
          </cell>
          <cell r="Q472">
            <v>1</v>
          </cell>
          <cell r="R472">
            <v>237</v>
          </cell>
          <cell r="S472">
            <v>465</v>
          </cell>
          <cell r="T472">
            <v>1312.2178343949045</v>
          </cell>
          <cell r="U472">
            <v>400</v>
          </cell>
          <cell r="V472">
            <v>44</v>
          </cell>
          <cell r="W472">
            <v>-66</v>
          </cell>
          <cell r="X472">
            <v>0.46242774566473988</v>
          </cell>
          <cell r="Y472">
            <v>126</v>
          </cell>
          <cell r="Z472">
            <v>57</v>
          </cell>
          <cell r="AA472">
            <v>0.21010332950631458</v>
          </cell>
          <cell r="AB472">
            <v>0.14466130884041331</v>
          </cell>
          <cell r="AC472">
            <v>16.37</v>
          </cell>
          <cell r="AD472" t="e">
            <v>#REF!</v>
          </cell>
          <cell r="AE472" t="e">
            <v>#REF!</v>
          </cell>
          <cell r="AF472">
            <v>6.94</v>
          </cell>
          <cell r="AG472">
            <v>7.81</v>
          </cell>
          <cell r="AH472">
            <v>8.93</v>
          </cell>
          <cell r="AI472" t="e">
            <v>#REF!</v>
          </cell>
          <cell r="AJ472">
            <v>1109</v>
          </cell>
          <cell r="AK472">
            <v>1000</v>
          </cell>
          <cell r="AL472">
            <v>109</v>
          </cell>
          <cell r="AM472">
            <v>688</v>
          </cell>
          <cell r="AN472">
            <v>745</v>
          </cell>
          <cell r="AP472">
            <v>34299</v>
          </cell>
          <cell r="AQ472">
            <v>2.35</v>
          </cell>
          <cell r="BA472">
            <v>34299</v>
          </cell>
          <cell r="BB472">
            <v>16.37</v>
          </cell>
          <cell r="BC472">
            <v>2.37</v>
          </cell>
          <cell r="BP472">
            <v>36497</v>
          </cell>
          <cell r="CQ472">
            <v>34299</v>
          </cell>
          <cell r="CR472">
            <v>2.37</v>
          </cell>
        </row>
        <row r="473">
          <cell r="A473">
            <v>49</v>
          </cell>
          <cell r="B473">
            <v>34313</v>
          </cell>
          <cell r="C473">
            <v>34306</v>
          </cell>
          <cell r="J473">
            <v>876</v>
          </cell>
          <cell r="K473">
            <v>103</v>
          </cell>
          <cell r="L473">
            <v>773</v>
          </cell>
          <cell r="M473">
            <v>0.11757990867579908</v>
          </cell>
          <cell r="N473">
            <v>94</v>
          </cell>
          <cell r="O473">
            <v>19</v>
          </cell>
          <cell r="P473">
            <v>264</v>
          </cell>
          <cell r="Q473">
            <v>1</v>
          </cell>
          <cell r="R473">
            <v>263</v>
          </cell>
          <cell r="S473">
            <v>443</v>
          </cell>
          <cell r="T473">
            <v>1332.4420382165606</v>
          </cell>
          <cell r="U473">
            <v>427</v>
          </cell>
          <cell r="V473">
            <v>11</v>
          </cell>
          <cell r="W473">
            <v>-43</v>
          </cell>
          <cell r="X473">
            <v>0.49080459770114943</v>
          </cell>
          <cell r="Y473">
            <v>131</v>
          </cell>
          <cell r="Z473">
            <v>59</v>
          </cell>
          <cell r="AA473">
            <v>0.21689497716894976</v>
          </cell>
          <cell r="AB473">
            <v>0.1495433789954338</v>
          </cell>
          <cell r="AC473">
            <v>15.228</v>
          </cell>
          <cell r="AD473" t="e">
            <v>#REF!</v>
          </cell>
          <cell r="AE473" t="e">
            <v>#REF!</v>
          </cell>
          <cell r="AF473">
            <v>6.94</v>
          </cell>
          <cell r="AG473">
            <v>7.81</v>
          </cell>
          <cell r="AH473">
            <v>8.93</v>
          </cell>
          <cell r="AI473" t="e">
            <v>#REF!</v>
          </cell>
          <cell r="AJ473">
            <v>1140</v>
          </cell>
          <cell r="AK473">
            <v>1036</v>
          </cell>
          <cell r="AL473">
            <v>104</v>
          </cell>
          <cell r="AM473">
            <v>686</v>
          </cell>
          <cell r="AN473">
            <v>754</v>
          </cell>
          <cell r="AP473">
            <v>34306</v>
          </cell>
          <cell r="AQ473">
            <v>2.2400000000000002</v>
          </cell>
          <cell r="BA473">
            <v>34306</v>
          </cell>
          <cell r="BB473">
            <v>15.228</v>
          </cell>
          <cell r="BC473">
            <v>2.4039999999999999</v>
          </cell>
          <cell r="BP473">
            <v>36504</v>
          </cell>
          <cell r="CQ473">
            <v>34306</v>
          </cell>
          <cell r="CR473">
            <v>2.4039999999999999</v>
          </cell>
        </row>
        <row r="474">
          <cell r="A474">
            <v>50</v>
          </cell>
          <cell r="B474">
            <v>34320</v>
          </cell>
          <cell r="C474">
            <v>34313</v>
          </cell>
          <cell r="J474">
            <v>868</v>
          </cell>
          <cell r="K474">
            <v>104</v>
          </cell>
          <cell r="L474">
            <v>764</v>
          </cell>
          <cell r="M474">
            <v>0.11981566820276497</v>
          </cell>
          <cell r="N474">
            <v>95</v>
          </cell>
          <cell r="O474">
            <v>18</v>
          </cell>
          <cell r="P474">
            <v>267</v>
          </cell>
          <cell r="Q474">
            <v>1</v>
          </cell>
          <cell r="R474">
            <v>266</v>
          </cell>
          <cell r="S474">
            <v>443</v>
          </cell>
          <cell r="T474">
            <v>1329.2942675159236</v>
          </cell>
          <cell r="U474">
            <v>417</v>
          </cell>
          <cell r="V474">
            <v>18</v>
          </cell>
          <cell r="W474">
            <v>-77</v>
          </cell>
          <cell r="X474">
            <v>0.48488372093023258</v>
          </cell>
          <cell r="Y474">
            <v>133</v>
          </cell>
          <cell r="Z474">
            <v>57</v>
          </cell>
          <cell r="AA474">
            <v>0.21889400921658986</v>
          </cell>
          <cell r="AB474">
            <v>0.15322580645161291</v>
          </cell>
          <cell r="AC474">
            <v>14.712</v>
          </cell>
          <cell r="AD474" t="e">
            <v>#REF!</v>
          </cell>
          <cell r="AE474" t="e">
            <v>#REF!</v>
          </cell>
          <cell r="AF474">
            <v>6.94</v>
          </cell>
          <cell r="AG474">
            <v>7.81</v>
          </cell>
          <cell r="AH474">
            <v>8.93</v>
          </cell>
          <cell r="AI474" t="e">
            <v>#REF!</v>
          </cell>
          <cell r="AJ474">
            <v>1135</v>
          </cell>
          <cell r="AK474">
            <v>1030</v>
          </cell>
          <cell r="AL474">
            <v>105</v>
          </cell>
          <cell r="AM474">
            <v>678</v>
          </cell>
          <cell r="AN474">
            <v>746</v>
          </cell>
          <cell r="AP474">
            <v>34313</v>
          </cell>
          <cell r="AQ474">
            <v>1.89</v>
          </cell>
          <cell r="BA474">
            <v>34313</v>
          </cell>
          <cell r="BB474">
            <v>14.712</v>
          </cell>
          <cell r="BC474">
            <v>2.1800000000000002</v>
          </cell>
          <cell r="BP474">
            <v>36511</v>
          </cell>
          <cell r="CQ474">
            <v>34313</v>
          </cell>
          <cell r="CR474">
            <v>2.1800000000000002</v>
          </cell>
        </row>
        <row r="475">
          <cell r="A475">
            <v>51</v>
          </cell>
          <cell r="B475">
            <v>34327</v>
          </cell>
          <cell r="C475">
            <v>34320</v>
          </cell>
          <cell r="J475">
            <v>883</v>
          </cell>
          <cell r="K475">
            <v>102</v>
          </cell>
          <cell r="L475">
            <v>781</v>
          </cell>
          <cell r="M475">
            <v>0.11551528878822197</v>
          </cell>
          <cell r="N475">
            <v>94</v>
          </cell>
          <cell r="O475">
            <v>23</v>
          </cell>
          <cell r="P475">
            <v>293</v>
          </cell>
          <cell r="Q475">
            <v>1</v>
          </cell>
          <cell r="R475">
            <v>292</v>
          </cell>
          <cell r="S475">
            <v>445</v>
          </cell>
          <cell r="T475">
            <v>1365.407643312102</v>
          </cell>
          <cell r="U475">
            <v>433</v>
          </cell>
          <cell r="V475">
            <v>64</v>
          </cell>
          <cell r="W475">
            <v>-95</v>
          </cell>
          <cell r="X475">
            <v>0.49316628701594534</v>
          </cell>
          <cell r="Y475">
            <v>124</v>
          </cell>
          <cell r="Z475">
            <v>59</v>
          </cell>
          <cell r="AA475">
            <v>0.20724801812004531</v>
          </cell>
          <cell r="AB475">
            <v>0.1404303510758777</v>
          </cell>
          <cell r="AC475">
            <v>14.318</v>
          </cell>
          <cell r="AD475" t="e">
            <v>#REF!</v>
          </cell>
          <cell r="AE475" t="e">
            <v>#REF!</v>
          </cell>
          <cell r="AF475">
            <v>6.94</v>
          </cell>
          <cell r="AG475">
            <v>7.81</v>
          </cell>
          <cell r="AH475">
            <v>8.93</v>
          </cell>
          <cell r="AI475" t="e">
            <v>#REF!</v>
          </cell>
          <cell r="AJ475">
            <v>1176</v>
          </cell>
          <cell r="AK475">
            <v>1073</v>
          </cell>
          <cell r="AL475">
            <v>103</v>
          </cell>
          <cell r="AM475">
            <v>700</v>
          </cell>
          <cell r="AN475">
            <v>758</v>
          </cell>
          <cell r="AP475">
            <v>34320</v>
          </cell>
          <cell r="AQ475">
            <v>1.89</v>
          </cell>
          <cell r="BA475">
            <v>34320</v>
          </cell>
          <cell r="BB475">
            <v>14.318</v>
          </cell>
          <cell r="BC475">
            <v>1.94</v>
          </cell>
          <cell r="BP475">
            <v>36518</v>
          </cell>
          <cell r="CQ475">
            <v>34320</v>
          </cell>
          <cell r="CR475">
            <v>1.94</v>
          </cell>
        </row>
        <row r="476">
          <cell r="A476">
            <v>52</v>
          </cell>
          <cell r="B476">
            <v>34334</v>
          </cell>
          <cell r="C476">
            <v>34326</v>
          </cell>
          <cell r="J476">
            <v>843</v>
          </cell>
          <cell r="K476">
            <v>103</v>
          </cell>
          <cell r="L476">
            <v>740</v>
          </cell>
          <cell r="M476">
            <v>0.12218268090154211</v>
          </cell>
          <cell r="N476">
            <v>96</v>
          </cell>
          <cell r="O476">
            <v>22</v>
          </cell>
          <cell r="P476">
            <v>226</v>
          </cell>
          <cell r="Q476">
            <v>1</v>
          </cell>
          <cell r="R476">
            <v>225</v>
          </cell>
          <cell r="S476">
            <v>408</v>
          </cell>
          <cell r="T476">
            <v>1262.8458598726115</v>
          </cell>
          <cell r="U476">
            <v>430</v>
          </cell>
          <cell r="V476">
            <v>30</v>
          </cell>
          <cell r="W476">
            <v>-95</v>
          </cell>
          <cell r="X476">
            <v>0.51312649164677804</v>
          </cell>
          <cell r="Y476">
            <v>128</v>
          </cell>
          <cell r="Z476">
            <v>51</v>
          </cell>
          <cell r="AA476">
            <v>0.21233689205219455</v>
          </cell>
          <cell r="AB476">
            <v>0.15183867141162516</v>
          </cell>
          <cell r="AC476">
            <v>14.414</v>
          </cell>
          <cell r="AD476" t="e">
            <v>#REF!</v>
          </cell>
          <cell r="AE476" t="e">
            <v>#REF!</v>
          </cell>
          <cell r="AF476">
            <v>6.94</v>
          </cell>
          <cell r="AG476">
            <v>7.81</v>
          </cell>
          <cell r="AH476">
            <v>8.93</v>
          </cell>
          <cell r="AI476" t="e">
            <v>#REF!</v>
          </cell>
          <cell r="AJ476">
            <v>1069</v>
          </cell>
          <cell r="AK476">
            <v>965</v>
          </cell>
          <cell r="AL476">
            <v>104</v>
          </cell>
          <cell r="AM476">
            <v>664</v>
          </cell>
          <cell r="AN476">
            <v>718</v>
          </cell>
          <cell r="AP476">
            <v>34327</v>
          </cell>
          <cell r="AQ476">
            <v>1.97</v>
          </cell>
          <cell r="BA476">
            <v>34327</v>
          </cell>
          <cell r="BB476">
            <v>14.414</v>
          </cell>
          <cell r="BC476">
            <v>2.0059999999999998</v>
          </cell>
          <cell r="BP476">
            <v>36525</v>
          </cell>
          <cell r="CQ476">
            <v>34327</v>
          </cell>
          <cell r="CR476">
            <v>2.0059999999999998</v>
          </cell>
        </row>
        <row r="477">
          <cell r="A477">
            <v>1</v>
          </cell>
          <cell r="B477">
            <v>34341</v>
          </cell>
          <cell r="C477">
            <v>34332</v>
          </cell>
          <cell r="F477">
            <v>631</v>
          </cell>
          <cell r="G477">
            <v>1363</v>
          </cell>
          <cell r="H477">
            <v>374</v>
          </cell>
          <cell r="I477">
            <v>2368</v>
          </cell>
          <cell r="J477">
            <v>814</v>
          </cell>
          <cell r="K477">
            <v>101</v>
          </cell>
          <cell r="L477">
            <v>713</v>
          </cell>
          <cell r="M477">
            <v>0.12407862407862408</v>
          </cell>
          <cell r="N477">
            <v>94</v>
          </cell>
          <cell r="O477">
            <v>22</v>
          </cell>
          <cell r="P477">
            <v>237</v>
          </cell>
          <cell r="Q477">
            <v>1</v>
          </cell>
          <cell r="R477">
            <v>236</v>
          </cell>
          <cell r="S477">
            <v>385</v>
          </cell>
          <cell r="T477">
            <v>1240.5133757961783</v>
          </cell>
          <cell r="U477">
            <v>423</v>
          </cell>
          <cell r="V477">
            <v>17</v>
          </cell>
          <cell r="W477">
            <v>-104</v>
          </cell>
          <cell r="X477">
            <v>0.52351485148514854</v>
          </cell>
          <cell r="Y477">
            <v>129</v>
          </cell>
          <cell r="Z477">
            <v>48</v>
          </cell>
          <cell r="AA477">
            <v>0.21744471744471744</v>
          </cell>
          <cell r="AB477">
            <v>0.15847665847665848</v>
          </cell>
          <cell r="AC477">
            <v>14.204000000000001</v>
          </cell>
          <cell r="AD477" t="e">
            <v>#REF!</v>
          </cell>
          <cell r="AE477" t="e">
            <v>#REF!</v>
          </cell>
          <cell r="AF477">
            <v>6.94</v>
          </cell>
          <cell r="AG477">
            <v>7.81</v>
          </cell>
          <cell r="AH477">
            <v>8.93</v>
          </cell>
          <cell r="AI477" t="e">
            <v>#REF!</v>
          </cell>
          <cell r="AJ477">
            <v>1051</v>
          </cell>
          <cell r="AK477">
            <v>949</v>
          </cell>
          <cell r="AL477">
            <v>102</v>
          </cell>
          <cell r="AM477">
            <v>637</v>
          </cell>
          <cell r="AN477">
            <v>691</v>
          </cell>
          <cell r="AP477">
            <v>34334</v>
          </cell>
          <cell r="AQ477">
            <v>1.92</v>
          </cell>
          <cell r="BA477">
            <v>34334</v>
          </cell>
          <cell r="BB477">
            <v>14.204000000000001</v>
          </cell>
          <cell r="BC477">
            <v>2.0579999999999998</v>
          </cell>
          <cell r="BP477">
            <v>36532</v>
          </cell>
          <cell r="CQ477">
            <v>34334</v>
          </cell>
          <cell r="CR477">
            <v>2.0579999999999998</v>
          </cell>
        </row>
        <row r="478">
          <cell r="A478">
            <v>2</v>
          </cell>
          <cell r="B478">
            <v>34348</v>
          </cell>
          <cell r="C478">
            <v>34341</v>
          </cell>
          <cell r="F478">
            <v>540</v>
          </cell>
          <cell r="G478">
            <v>1125</v>
          </cell>
          <cell r="H478">
            <v>348</v>
          </cell>
          <cell r="I478">
            <v>2013</v>
          </cell>
          <cell r="J478">
            <v>807</v>
          </cell>
          <cell r="K478">
            <v>109</v>
          </cell>
          <cell r="L478">
            <v>698</v>
          </cell>
          <cell r="M478">
            <v>0.13506815365551425</v>
          </cell>
          <cell r="N478">
            <v>100</v>
          </cell>
          <cell r="O478">
            <v>21</v>
          </cell>
          <cell r="P478">
            <v>276</v>
          </cell>
          <cell r="Q478">
            <v>0</v>
          </cell>
          <cell r="R478">
            <v>276</v>
          </cell>
          <cell r="S478">
            <v>357</v>
          </cell>
          <cell r="T478">
            <v>1286.7770700636943</v>
          </cell>
          <cell r="U478">
            <v>442</v>
          </cell>
          <cell r="V478">
            <v>1</v>
          </cell>
          <cell r="W478">
            <v>-73</v>
          </cell>
          <cell r="X478">
            <v>0.55319148936170215</v>
          </cell>
          <cell r="Y478">
            <v>140</v>
          </cell>
          <cell r="Z478">
            <v>46</v>
          </cell>
          <cell r="AA478">
            <v>0.23048327137546468</v>
          </cell>
          <cell r="AB478">
            <v>0.17348203221809169</v>
          </cell>
          <cell r="AC478">
            <v>15.061999999999999</v>
          </cell>
          <cell r="AD478" t="e">
            <v>#REF!</v>
          </cell>
          <cell r="AE478" t="e">
            <v>#REF!</v>
          </cell>
          <cell r="AF478">
            <v>6.94</v>
          </cell>
          <cell r="AG478">
            <v>7.81</v>
          </cell>
          <cell r="AH478">
            <v>8.93</v>
          </cell>
          <cell r="AI478" t="e">
            <v>#REF!</v>
          </cell>
          <cell r="AJ478">
            <v>1083</v>
          </cell>
          <cell r="AK478">
            <v>974</v>
          </cell>
          <cell r="AL478">
            <v>109</v>
          </cell>
          <cell r="AM478">
            <v>621</v>
          </cell>
          <cell r="AN478">
            <v>677</v>
          </cell>
          <cell r="AP478">
            <v>34341</v>
          </cell>
          <cell r="AQ478">
            <v>1.99</v>
          </cell>
          <cell r="BA478">
            <v>34341</v>
          </cell>
          <cell r="BB478">
            <v>15.061999999999999</v>
          </cell>
          <cell r="BC478">
            <v>2.016</v>
          </cell>
          <cell r="BP478">
            <v>36539</v>
          </cell>
          <cell r="CQ478">
            <v>34341</v>
          </cell>
          <cell r="CR478">
            <v>2.016</v>
          </cell>
        </row>
        <row r="479">
          <cell r="A479">
            <v>3</v>
          </cell>
          <cell r="B479">
            <v>34355</v>
          </cell>
          <cell r="C479">
            <v>34348</v>
          </cell>
          <cell r="F479">
            <v>464</v>
          </cell>
          <cell r="G479">
            <v>962</v>
          </cell>
          <cell r="H479">
            <v>334</v>
          </cell>
          <cell r="I479">
            <v>1760</v>
          </cell>
          <cell r="J479">
            <v>792</v>
          </cell>
          <cell r="K479">
            <v>94</v>
          </cell>
          <cell r="L479">
            <v>698</v>
          </cell>
          <cell r="M479">
            <v>0.11868686868686869</v>
          </cell>
          <cell r="N479">
            <v>85</v>
          </cell>
          <cell r="O479">
            <v>20</v>
          </cell>
          <cell r="P479">
            <v>291</v>
          </cell>
          <cell r="Q479">
            <v>0</v>
          </cell>
          <cell r="R479">
            <v>291</v>
          </cell>
          <cell r="S479">
            <v>365</v>
          </cell>
          <cell r="T479">
            <v>1256.7770700636943</v>
          </cell>
          <cell r="U479">
            <v>420</v>
          </cell>
          <cell r="V479">
            <v>29</v>
          </cell>
          <cell r="W479">
            <v>-47</v>
          </cell>
          <cell r="X479">
            <v>0.53503184713375795</v>
          </cell>
          <cell r="Y479">
            <v>128</v>
          </cell>
          <cell r="Z479">
            <v>45</v>
          </cell>
          <cell r="AA479">
            <v>0.21843434343434343</v>
          </cell>
          <cell r="AB479">
            <v>0.16161616161616163</v>
          </cell>
          <cell r="AC479">
            <v>14.628</v>
          </cell>
          <cell r="AD479" t="e">
            <v>#REF!</v>
          </cell>
          <cell r="AE479" t="e">
            <v>#REF!</v>
          </cell>
          <cell r="AF479">
            <v>6.94</v>
          </cell>
          <cell r="AG479">
            <v>7.81</v>
          </cell>
          <cell r="AH479">
            <v>8.93</v>
          </cell>
          <cell r="AI479" t="e">
            <v>#REF!</v>
          </cell>
          <cell r="AJ479">
            <v>1083</v>
          </cell>
          <cell r="AK479">
            <v>989</v>
          </cell>
          <cell r="AL479">
            <v>94</v>
          </cell>
          <cell r="AM479">
            <v>619</v>
          </cell>
          <cell r="AN479">
            <v>678</v>
          </cell>
          <cell r="AP479">
            <v>34348</v>
          </cell>
          <cell r="AQ479">
            <v>2.1</v>
          </cell>
          <cell r="BA479">
            <v>34348</v>
          </cell>
          <cell r="BB479">
            <v>14.628</v>
          </cell>
          <cell r="BC479">
            <v>2.17</v>
          </cell>
          <cell r="BP479">
            <v>36546</v>
          </cell>
          <cell r="CQ479">
            <v>34348</v>
          </cell>
          <cell r="CR479">
            <v>2.17</v>
          </cell>
        </row>
        <row r="480">
          <cell r="A480">
            <v>4</v>
          </cell>
          <cell r="B480">
            <v>34362</v>
          </cell>
          <cell r="C480">
            <v>34355</v>
          </cell>
          <cell r="F480">
            <v>430</v>
          </cell>
          <cell r="G480">
            <v>874</v>
          </cell>
          <cell r="H480">
            <v>321</v>
          </cell>
          <cell r="I480">
            <v>1624</v>
          </cell>
          <cell r="J480">
            <v>778</v>
          </cell>
          <cell r="K480">
            <v>95</v>
          </cell>
          <cell r="L480">
            <v>683</v>
          </cell>
          <cell r="M480">
            <v>0.12210796915167095</v>
          </cell>
          <cell r="N480">
            <v>86</v>
          </cell>
          <cell r="O480">
            <v>24</v>
          </cell>
          <cell r="P480">
            <v>305</v>
          </cell>
          <cell r="Q480">
            <v>0</v>
          </cell>
          <cell r="R480">
            <v>305</v>
          </cell>
          <cell r="S480">
            <v>356</v>
          </cell>
          <cell r="T480">
            <v>1258.2229299363057</v>
          </cell>
          <cell r="U480">
            <v>413</v>
          </cell>
          <cell r="V480">
            <v>31</v>
          </cell>
          <cell r="W480">
            <v>-21</v>
          </cell>
          <cell r="X480">
            <v>0.53706111833550063</v>
          </cell>
          <cell r="Y480">
            <v>128</v>
          </cell>
          <cell r="Z480">
            <v>47</v>
          </cell>
          <cell r="AA480">
            <v>0.22493573264781491</v>
          </cell>
          <cell r="AB480">
            <v>0.16452442159383032</v>
          </cell>
          <cell r="AC480">
            <v>15.045999999999999</v>
          </cell>
          <cell r="AD480" t="e">
            <v>#REF!</v>
          </cell>
          <cell r="AE480" t="e">
            <v>#REF!</v>
          </cell>
          <cell r="AF480">
            <v>6.94</v>
          </cell>
          <cell r="AG480">
            <v>7.81</v>
          </cell>
          <cell r="AH480">
            <v>8.93</v>
          </cell>
          <cell r="AI480" t="e">
            <v>#REF!</v>
          </cell>
          <cell r="AJ480">
            <v>1083</v>
          </cell>
          <cell r="AK480">
            <v>988</v>
          </cell>
          <cell r="AL480">
            <v>95</v>
          </cell>
          <cell r="AM480">
            <v>603</v>
          </cell>
          <cell r="AN480">
            <v>659</v>
          </cell>
          <cell r="AP480">
            <v>34355</v>
          </cell>
          <cell r="AQ480">
            <v>2.38</v>
          </cell>
          <cell r="BA480">
            <v>34355</v>
          </cell>
          <cell r="BB480">
            <v>15.045999999999999</v>
          </cell>
          <cell r="BC480">
            <v>2.5619999999999998</v>
          </cell>
          <cell r="BP480">
            <v>36553</v>
          </cell>
          <cell r="CQ480">
            <v>34355</v>
          </cell>
          <cell r="CR480">
            <v>2.5619999999999998</v>
          </cell>
        </row>
        <row r="481">
          <cell r="A481">
            <v>5</v>
          </cell>
          <cell r="B481">
            <v>34369</v>
          </cell>
          <cell r="C481">
            <v>34362</v>
          </cell>
          <cell r="F481">
            <v>375</v>
          </cell>
          <cell r="G481">
            <v>750</v>
          </cell>
          <cell r="H481">
            <v>296</v>
          </cell>
          <cell r="I481">
            <v>1421</v>
          </cell>
          <cell r="J481">
            <v>778</v>
          </cell>
          <cell r="K481">
            <v>96</v>
          </cell>
          <cell r="L481">
            <v>682</v>
          </cell>
          <cell r="M481">
            <v>0.12339331619537275</v>
          </cell>
          <cell r="N481">
            <v>87</v>
          </cell>
          <cell r="O481">
            <v>20</v>
          </cell>
          <cell r="P481">
            <v>326</v>
          </cell>
          <cell r="Q481">
            <v>0</v>
          </cell>
          <cell r="R481">
            <v>326</v>
          </cell>
          <cell r="S481">
            <v>345</v>
          </cell>
          <cell r="T481">
            <v>1280.4101910828026</v>
          </cell>
          <cell r="U481">
            <v>423</v>
          </cell>
          <cell r="V481">
            <v>24</v>
          </cell>
          <cell r="W481">
            <v>22</v>
          </cell>
          <cell r="X481">
            <v>0.55078125</v>
          </cell>
          <cell r="Y481">
            <v>128</v>
          </cell>
          <cell r="Z481">
            <v>41</v>
          </cell>
          <cell r="AA481">
            <v>0.21722365038560412</v>
          </cell>
          <cell r="AB481">
            <v>0.16452442159383032</v>
          </cell>
          <cell r="AC481">
            <v>15.276</v>
          </cell>
          <cell r="AD481" t="e">
            <v>#REF!</v>
          </cell>
          <cell r="AE481" t="e">
            <v>#REF!</v>
          </cell>
          <cell r="AF481">
            <v>6.94</v>
          </cell>
          <cell r="AG481">
            <v>7.81</v>
          </cell>
          <cell r="AH481">
            <v>8.93</v>
          </cell>
          <cell r="AI481" t="e">
            <v>#REF!</v>
          </cell>
          <cell r="AJ481">
            <v>1104</v>
          </cell>
          <cell r="AK481">
            <v>1008</v>
          </cell>
          <cell r="AL481">
            <v>96</v>
          </cell>
          <cell r="AM481">
            <v>609</v>
          </cell>
          <cell r="AN481">
            <v>662</v>
          </cell>
          <cell r="AP481">
            <v>34362</v>
          </cell>
          <cell r="AQ481">
            <v>2.29</v>
          </cell>
          <cell r="BA481">
            <v>34362</v>
          </cell>
          <cell r="BB481">
            <v>15.276</v>
          </cell>
          <cell r="BC481">
            <v>2.7879999999999998</v>
          </cell>
          <cell r="BP481">
            <v>36560</v>
          </cell>
          <cell r="CQ481">
            <v>34362</v>
          </cell>
          <cell r="CR481">
            <v>2.7879999999999998</v>
          </cell>
        </row>
        <row r="482">
          <cell r="A482">
            <v>6</v>
          </cell>
          <cell r="B482">
            <v>34376</v>
          </cell>
          <cell r="C482">
            <v>34369</v>
          </cell>
          <cell r="F482">
            <v>335</v>
          </cell>
          <cell r="G482">
            <v>636</v>
          </cell>
          <cell r="H482">
            <v>276</v>
          </cell>
          <cell r="I482">
            <v>1247</v>
          </cell>
          <cell r="J482">
            <v>752</v>
          </cell>
          <cell r="K482">
            <v>94</v>
          </cell>
          <cell r="L482">
            <v>658</v>
          </cell>
          <cell r="M482">
            <v>0.125</v>
          </cell>
          <cell r="N482">
            <v>85</v>
          </cell>
          <cell r="O482">
            <v>20</v>
          </cell>
          <cell r="P482">
            <v>312</v>
          </cell>
          <cell r="Q482">
            <v>0</v>
          </cell>
          <cell r="R482">
            <v>312</v>
          </cell>
          <cell r="S482">
            <v>335</v>
          </cell>
          <cell r="T482">
            <v>1237.0012738853502</v>
          </cell>
          <cell r="U482">
            <v>405</v>
          </cell>
          <cell r="V482">
            <v>31</v>
          </cell>
          <cell r="W482">
            <v>31</v>
          </cell>
          <cell r="X482">
            <v>0.54729729729729726</v>
          </cell>
          <cell r="Y482">
            <v>133</v>
          </cell>
          <cell r="Z482">
            <v>44</v>
          </cell>
          <cell r="AA482">
            <v>0.23537234042553193</v>
          </cell>
          <cell r="AB482">
            <v>0.17686170212765959</v>
          </cell>
          <cell r="AC482">
            <v>15.734</v>
          </cell>
          <cell r="AD482" t="e">
            <v>#REF!</v>
          </cell>
          <cell r="AE482" t="e">
            <v>#REF!</v>
          </cell>
          <cell r="AF482">
            <v>6.94</v>
          </cell>
          <cell r="AG482">
            <v>7.81</v>
          </cell>
          <cell r="AH482">
            <v>8.93</v>
          </cell>
          <cell r="AI482" t="e">
            <v>#REF!</v>
          </cell>
          <cell r="AJ482">
            <v>1064</v>
          </cell>
          <cell r="AK482">
            <v>970</v>
          </cell>
          <cell r="AL482">
            <v>94</v>
          </cell>
          <cell r="AM482">
            <v>575</v>
          </cell>
          <cell r="AN482">
            <v>638</v>
          </cell>
          <cell r="AP482">
            <v>34369</v>
          </cell>
          <cell r="AQ482">
            <v>2.72</v>
          </cell>
          <cell r="BA482">
            <v>34369</v>
          </cell>
          <cell r="BB482">
            <v>15.734</v>
          </cell>
          <cell r="BC482">
            <v>2.7440000000000002</v>
          </cell>
          <cell r="BP482">
            <v>36567</v>
          </cell>
          <cell r="CQ482">
            <v>34369</v>
          </cell>
          <cell r="CR482">
            <v>2.7440000000000002</v>
          </cell>
        </row>
        <row r="483">
          <cell r="A483">
            <v>7</v>
          </cell>
          <cell r="B483">
            <v>34383</v>
          </cell>
          <cell r="C483">
            <v>34376</v>
          </cell>
          <cell r="F483">
            <v>312</v>
          </cell>
          <cell r="G483">
            <v>568</v>
          </cell>
          <cell r="H483">
            <v>258</v>
          </cell>
          <cell r="I483">
            <v>1138</v>
          </cell>
          <cell r="J483">
            <v>764</v>
          </cell>
          <cell r="K483">
            <v>94</v>
          </cell>
          <cell r="L483">
            <v>670</v>
          </cell>
          <cell r="M483">
            <v>0.12303664921465969</v>
          </cell>
          <cell r="N483">
            <v>87</v>
          </cell>
          <cell r="O483">
            <v>19</v>
          </cell>
          <cell r="P483">
            <v>327</v>
          </cell>
          <cell r="Q483">
            <v>0</v>
          </cell>
          <cell r="R483">
            <v>327</v>
          </cell>
          <cell r="S483">
            <v>346</v>
          </cell>
          <cell r="T483">
            <v>1263.4471337579616</v>
          </cell>
          <cell r="U483">
            <v>406</v>
          </cell>
          <cell r="V483">
            <v>39</v>
          </cell>
          <cell r="W483">
            <v>56</v>
          </cell>
          <cell r="X483">
            <v>0.53989361702127658</v>
          </cell>
          <cell r="Y483">
            <v>136</v>
          </cell>
          <cell r="Z483">
            <v>45</v>
          </cell>
          <cell r="AA483">
            <v>0.23691099476439789</v>
          </cell>
          <cell r="AB483">
            <v>0.17801047120418848</v>
          </cell>
          <cell r="AC483">
            <v>14.868</v>
          </cell>
          <cell r="AD483" t="e">
            <v>#REF!</v>
          </cell>
          <cell r="AE483" t="e">
            <v>#REF!</v>
          </cell>
          <cell r="AF483">
            <v>6.94</v>
          </cell>
          <cell r="AG483">
            <v>7.81</v>
          </cell>
          <cell r="AH483">
            <v>8.93</v>
          </cell>
          <cell r="AI483" t="e">
            <v>#REF!</v>
          </cell>
          <cell r="AJ483">
            <v>1091</v>
          </cell>
          <cell r="AK483">
            <v>997</v>
          </cell>
          <cell r="AL483">
            <v>94</v>
          </cell>
          <cell r="AM483">
            <v>583</v>
          </cell>
          <cell r="AN483">
            <v>651</v>
          </cell>
          <cell r="AP483">
            <v>34376</v>
          </cell>
          <cell r="AQ483">
            <v>2.72</v>
          </cell>
          <cell r="BA483">
            <v>34376</v>
          </cell>
          <cell r="BB483">
            <v>14.868</v>
          </cell>
          <cell r="BC483">
            <v>3.05</v>
          </cell>
          <cell r="BP483">
            <v>36574</v>
          </cell>
          <cell r="CQ483">
            <v>34376</v>
          </cell>
          <cell r="CR483">
            <v>3.05</v>
          </cell>
        </row>
        <row r="484">
          <cell r="A484">
            <v>8</v>
          </cell>
          <cell r="B484">
            <v>34390</v>
          </cell>
          <cell r="C484">
            <v>34383</v>
          </cell>
          <cell r="F484">
            <v>308</v>
          </cell>
          <cell r="G484">
            <v>524</v>
          </cell>
          <cell r="H484">
            <v>242</v>
          </cell>
          <cell r="I484">
            <v>1074</v>
          </cell>
          <cell r="J484">
            <v>752</v>
          </cell>
          <cell r="K484">
            <v>94</v>
          </cell>
          <cell r="L484">
            <v>658</v>
          </cell>
          <cell r="M484">
            <v>0.125</v>
          </cell>
          <cell r="N484">
            <v>87</v>
          </cell>
          <cell r="O484">
            <v>20</v>
          </cell>
          <cell r="P484">
            <v>329</v>
          </cell>
          <cell r="Q484">
            <v>0</v>
          </cell>
          <cell r="R484">
            <v>329</v>
          </cell>
          <cell r="S484">
            <v>337</v>
          </cell>
          <cell r="T484">
            <v>1253.3732484076434</v>
          </cell>
          <cell r="U484">
            <v>403</v>
          </cell>
          <cell r="V484">
            <v>31</v>
          </cell>
          <cell r="W484">
            <v>90</v>
          </cell>
          <cell r="X484">
            <v>0.54459459459459458</v>
          </cell>
          <cell r="Y484">
            <v>135</v>
          </cell>
          <cell r="Z484">
            <v>47</v>
          </cell>
          <cell r="AA484">
            <v>0.24202127659574468</v>
          </cell>
          <cell r="AB484">
            <v>0.17952127659574468</v>
          </cell>
          <cell r="AC484">
            <v>14.112</v>
          </cell>
          <cell r="AD484" t="e">
            <v>#REF!</v>
          </cell>
          <cell r="AE484" t="e">
            <v>#REF!</v>
          </cell>
          <cell r="AF484">
            <v>6.94</v>
          </cell>
          <cell r="AG484">
            <v>7.81</v>
          </cell>
          <cell r="AH484">
            <v>8.93</v>
          </cell>
          <cell r="AI484" t="e">
            <v>#REF!</v>
          </cell>
          <cell r="AJ484">
            <v>1081</v>
          </cell>
          <cell r="AK484">
            <v>987</v>
          </cell>
          <cell r="AL484">
            <v>94</v>
          </cell>
          <cell r="AM484">
            <v>570</v>
          </cell>
          <cell r="AN484">
            <v>638</v>
          </cell>
          <cell r="AP484">
            <v>34383</v>
          </cell>
          <cell r="AQ484">
            <v>2.25</v>
          </cell>
          <cell r="BA484">
            <v>34383</v>
          </cell>
          <cell r="BB484">
            <v>14.112</v>
          </cell>
          <cell r="BC484">
            <v>2.782</v>
          </cell>
          <cell r="BP484">
            <v>36581</v>
          </cell>
          <cell r="CQ484">
            <v>34383</v>
          </cell>
          <cell r="CR484">
            <v>2.782</v>
          </cell>
        </row>
        <row r="485">
          <cell r="A485">
            <v>9</v>
          </cell>
          <cell r="B485">
            <v>34397</v>
          </cell>
          <cell r="C485">
            <v>34390</v>
          </cell>
          <cell r="F485">
            <v>277</v>
          </cell>
          <cell r="G485">
            <v>430</v>
          </cell>
          <cell r="H485">
            <v>235</v>
          </cell>
          <cell r="I485">
            <v>942</v>
          </cell>
          <cell r="J485">
            <v>747</v>
          </cell>
          <cell r="K485">
            <v>97</v>
          </cell>
          <cell r="L485">
            <v>650</v>
          </cell>
          <cell r="M485">
            <v>0.12985274431057564</v>
          </cell>
          <cell r="N485">
            <v>91</v>
          </cell>
          <cell r="O485">
            <v>19</v>
          </cell>
          <cell r="P485">
            <v>326</v>
          </cell>
          <cell r="Q485">
            <v>0</v>
          </cell>
          <cell r="R485">
            <v>326</v>
          </cell>
          <cell r="S485">
            <v>330</v>
          </cell>
          <cell r="T485">
            <v>1251.3732484076431</v>
          </cell>
          <cell r="U485">
            <v>406</v>
          </cell>
          <cell r="V485">
            <v>3</v>
          </cell>
          <cell r="W485">
            <v>106</v>
          </cell>
          <cell r="X485">
            <v>0.55163043478260865</v>
          </cell>
          <cell r="Y485">
            <v>137</v>
          </cell>
          <cell r="Z485">
            <v>48</v>
          </cell>
          <cell r="AA485">
            <v>0.24765729585006693</v>
          </cell>
          <cell r="AB485">
            <v>0.18340026773761714</v>
          </cell>
          <cell r="AC485">
            <v>14.44</v>
          </cell>
          <cell r="AD485" t="e">
            <v>#REF!</v>
          </cell>
          <cell r="AE485" t="e">
            <v>#REF!</v>
          </cell>
          <cell r="AF485">
            <v>6.94</v>
          </cell>
          <cell r="AG485">
            <v>7.81</v>
          </cell>
          <cell r="AH485">
            <v>8.93</v>
          </cell>
          <cell r="AI485" t="e">
            <v>#REF!</v>
          </cell>
          <cell r="AJ485">
            <v>1073</v>
          </cell>
          <cell r="AK485">
            <v>976</v>
          </cell>
          <cell r="AL485">
            <v>97</v>
          </cell>
          <cell r="AM485">
            <v>562</v>
          </cell>
          <cell r="AN485">
            <v>631</v>
          </cell>
          <cell r="AP485">
            <v>34390</v>
          </cell>
          <cell r="AQ485">
            <v>2.23</v>
          </cell>
          <cell r="BA485">
            <v>34390</v>
          </cell>
          <cell r="BB485">
            <v>14.44</v>
          </cell>
          <cell r="BC485">
            <v>2.38</v>
          </cell>
          <cell r="BP485">
            <v>36588</v>
          </cell>
          <cell r="CQ485">
            <v>34390</v>
          </cell>
          <cell r="CR485">
            <v>2.38</v>
          </cell>
        </row>
        <row r="486">
          <cell r="A486">
            <v>10</v>
          </cell>
          <cell r="B486">
            <v>34404</v>
          </cell>
          <cell r="C486">
            <v>34397</v>
          </cell>
          <cell r="F486">
            <v>266</v>
          </cell>
          <cell r="G486">
            <v>419</v>
          </cell>
          <cell r="H486">
            <v>230</v>
          </cell>
          <cell r="I486">
            <v>915</v>
          </cell>
          <cell r="J486">
            <v>743</v>
          </cell>
          <cell r="K486">
            <v>100</v>
          </cell>
          <cell r="L486">
            <v>643</v>
          </cell>
          <cell r="M486">
            <v>0.13458950201884254</v>
          </cell>
          <cell r="N486">
            <v>93</v>
          </cell>
          <cell r="O486">
            <v>18</v>
          </cell>
          <cell r="P486">
            <v>335</v>
          </cell>
          <cell r="Q486">
            <v>0</v>
          </cell>
          <cell r="R486">
            <v>335</v>
          </cell>
          <cell r="S486">
            <v>322</v>
          </cell>
          <cell r="T486">
            <v>1261.9299363057326</v>
          </cell>
          <cell r="U486">
            <v>412</v>
          </cell>
          <cell r="V486">
            <v>11</v>
          </cell>
          <cell r="W486">
            <v>135</v>
          </cell>
          <cell r="X486">
            <v>0.56130790190735691</v>
          </cell>
          <cell r="Y486">
            <v>133</v>
          </cell>
          <cell r="Z486">
            <v>47</v>
          </cell>
          <cell r="AA486">
            <v>0.24226110363391656</v>
          </cell>
          <cell r="AB486">
            <v>0.17900403768506057</v>
          </cell>
          <cell r="AC486">
            <v>14.638</v>
          </cell>
          <cell r="AD486" t="e">
            <v>#REF!</v>
          </cell>
          <cell r="AE486" t="e">
            <v>#REF!</v>
          </cell>
          <cell r="AF486">
            <v>6.94</v>
          </cell>
          <cell r="AG486">
            <v>7.81</v>
          </cell>
          <cell r="AH486">
            <v>8.93</v>
          </cell>
          <cell r="AI486" t="e">
            <v>#REF!</v>
          </cell>
          <cell r="AJ486">
            <v>1078</v>
          </cell>
          <cell r="AK486">
            <v>978</v>
          </cell>
          <cell r="AL486">
            <v>100</v>
          </cell>
          <cell r="AM486">
            <v>563</v>
          </cell>
          <cell r="AN486">
            <v>625</v>
          </cell>
          <cell r="AP486">
            <v>34397</v>
          </cell>
          <cell r="AQ486">
            <v>2.13</v>
          </cell>
          <cell r="BA486">
            <v>34397</v>
          </cell>
          <cell r="BB486">
            <v>14.638</v>
          </cell>
          <cell r="BC486">
            <v>2.3559999999999999</v>
          </cell>
          <cell r="BP486">
            <v>36595</v>
          </cell>
          <cell r="CQ486">
            <v>34397</v>
          </cell>
          <cell r="CR486">
            <v>2.3559999999999999</v>
          </cell>
        </row>
        <row r="487">
          <cell r="A487">
            <v>11</v>
          </cell>
          <cell r="B487">
            <v>34411</v>
          </cell>
          <cell r="C487">
            <v>34404</v>
          </cell>
          <cell r="F487">
            <v>277</v>
          </cell>
          <cell r="G487">
            <v>354</v>
          </cell>
          <cell r="H487">
            <v>234</v>
          </cell>
          <cell r="I487">
            <v>865</v>
          </cell>
          <cell r="J487">
            <v>733</v>
          </cell>
          <cell r="K487">
            <v>94</v>
          </cell>
          <cell r="L487">
            <v>639</v>
          </cell>
          <cell r="M487">
            <v>0.12824010914051842</v>
          </cell>
          <cell r="N487">
            <v>87</v>
          </cell>
          <cell r="O487">
            <v>18</v>
          </cell>
          <cell r="P487">
            <v>294</v>
          </cell>
          <cell r="Q487">
            <v>0</v>
          </cell>
          <cell r="R487">
            <v>294</v>
          </cell>
          <cell r="S487">
            <v>320</v>
          </cell>
          <cell r="T487">
            <v>1200.6662420382165</v>
          </cell>
          <cell r="U487">
            <v>405</v>
          </cell>
          <cell r="V487">
            <v>8</v>
          </cell>
          <cell r="W487">
            <v>148</v>
          </cell>
          <cell r="X487">
            <v>0.55862068965517242</v>
          </cell>
          <cell r="Y487">
            <v>131</v>
          </cell>
          <cell r="Z487">
            <v>49</v>
          </cell>
          <cell r="AA487">
            <v>0.24556616643929058</v>
          </cell>
          <cell r="AB487">
            <v>0.17871759890859482</v>
          </cell>
          <cell r="AC487">
            <v>14.188000000000001</v>
          </cell>
          <cell r="AD487" t="e">
            <v>#REF!</v>
          </cell>
          <cell r="AE487" t="e">
            <v>#REF!</v>
          </cell>
          <cell r="AF487">
            <v>6.94</v>
          </cell>
          <cell r="AG487">
            <v>7.81</v>
          </cell>
          <cell r="AH487">
            <v>8.93</v>
          </cell>
          <cell r="AI487" t="e">
            <v>#REF!</v>
          </cell>
          <cell r="AJ487">
            <v>1027</v>
          </cell>
          <cell r="AK487">
            <v>933</v>
          </cell>
          <cell r="AL487">
            <v>94</v>
          </cell>
          <cell r="AM487">
            <v>553</v>
          </cell>
          <cell r="AN487">
            <v>621</v>
          </cell>
          <cell r="AP487">
            <v>34404</v>
          </cell>
          <cell r="AQ487">
            <v>1.94</v>
          </cell>
          <cell r="BA487">
            <v>34404</v>
          </cell>
          <cell r="BB487">
            <v>14.188000000000001</v>
          </cell>
          <cell r="BC487">
            <v>2.2240000000000002</v>
          </cell>
          <cell r="BP487">
            <v>36602</v>
          </cell>
          <cell r="CQ487">
            <v>34404</v>
          </cell>
          <cell r="CR487">
            <v>2.2240000000000002</v>
          </cell>
        </row>
        <row r="488">
          <cell r="A488">
            <v>12</v>
          </cell>
          <cell r="B488">
            <v>34418</v>
          </cell>
          <cell r="C488">
            <v>34411</v>
          </cell>
          <cell r="F488">
            <v>293</v>
          </cell>
          <cell r="G488">
            <v>343</v>
          </cell>
          <cell r="H488">
            <v>230</v>
          </cell>
          <cell r="I488">
            <v>866</v>
          </cell>
          <cell r="J488">
            <v>743</v>
          </cell>
          <cell r="K488">
            <v>100</v>
          </cell>
          <cell r="L488">
            <v>643</v>
          </cell>
          <cell r="M488">
            <v>0.13458950201884254</v>
          </cell>
          <cell r="N488">
            <v>93</v>
          </cell>
          <cell r="O488">
            <v>19</v>
          </cell>
          <cell r="P488">
            <v>299</v>
          </cell>
          <cell r="Q488">
            <v>0</v>
          </cell>
          <cell r="R488">
            <v>299</v>
          </cell>
          <cell r="S488">
            <v>330</v>
          </cell>
          <cell r="T488">
            <v>1227.259872611465</v>
          </cell>
          <cell r="U488">
            <v>404</v>
          </cell>
          <cell r="V488">
            <v>12</v>
          </cell>
          <cell r="W488">
            <v>134</v>
          </cell>
          <cell r="X488">
            <v>0.55040871934604907</v>
          </cell>
          <cell r="Y488">
            <v>138</v>
          </cell>
          <cell r="Z488">
            <v>53</v>
          </cell>
          <cell r="AA488">
            <v>0.25706594885598921</v>
          </cell>
          <cell r="AB488">
            <v>0.1857335127860027</v>
          </cell>
          <cell r="AC488">
            <v>14.816000000000001</v>
          </cell>
          <cell r="AD488" t="e">
            <v>#REF!</v>
          </cell>
          <cell r="AE488" t="e">
            <v>#REF!</v>
          </cell>
          <cell r="AF488">
            <v>6.94</v>
          </cell>
          <cell r="AG488">
            <v>7.81</v>
          </cell>
          <cell r="AH488">
            <v>8.93</v>
          </cell>
          <cell r="AI488" t="e">
            <v>#REF!</v>
          </cell>
          <cell r="AJ488">
            <v>1042</v>
          </cell>
          <cell r="AK488">
            <v>942</v>
          </cell>
          <cell r="AL488">
            <v>100</v>
          </cell>
          <cell r="AM488">
            <v>552</v>
          </cell>
          <cell r="AN488">
            <v>624</v>
          </cell>
          <cell r="AP488">
            <v>34411</v>
          </cell>
          <cell r="AQ488">
            <v>1.84</v>
          </cell>
          <cell r="BA488">
            <v>34411</v>
          </cell>
          <cell r="BB488">
            <v>14.816000000000001</v>
          </cell>
          <cell r="BC488">
            <v>1.974</v>
          </cell>
          <cell r="BP488">
            <v>36609</v>
          </cell>
          <cell r="CQ488">
            <v>34411</v>
          </cell>
          <cell r="CR488">
            <v>1.974</v>
          </cell>
        </row>
        <row r="489">
          <cell r="A489">
            <v>13</v>
          </cell>
          <cell r="B489">
            <v>34425</v>
          </cell>
          <cell r="C489">
            <v>34418</v>
          </cell>
          <cell r="F489">
            <v>276</v>
          </cell>
          <cell r="G489">
            <v>339</v>
          </cell>
          <cell r="H489">
            <v>229</v>
          </cell>
          <cell r="I489">
            <v>844</v>
          </cell>
          <cell r="J489">
            <v>725</v>
          </cell>
          <cell r="K489">
            <v>101</v>
          </cell>
          <cell r="L489">
            <v>624</v>
          </cell>
          <cell r="M489">
            <v>0.1393103448275862</v>
          </cell>
          <cell r="N489">
            <v>97</v>
          </cell>
          <cell r="O489">
            <v>18</v>
          </cell>
          <cell r="P489">
            <v>240</v>
          </cell>
          <cell r="Q489">
            <v>0</v>
          </cell>
          <cell r="R489">
            <v>240</v>
          </cell>
          <cell r="S489">
            <v>323</v>
          </cell>
          <cell r="T489">
            <v>1154.4025477707005</v>
          </cell>
          <cell r="U489">
            <v>391</v>
          </cell>
          <cell r="V489">
            <v>3</v>
          </cell>
          <cell r="W489">
            <v>124</v>
          </cell>
          <cell r="X489">
            <v>0.54761904761904767</v>
          </cell>
          <cell r="Y489">
            <v>136</v>
          </cell>
          <cell r="Z489">
            <v>50</v>
          </cell>
          <cell r="AA489">
            <v>0.25655172413793104</v>
          </cell>
          <cell r="AB489">
            <v>0.18758620689655173</v>
          </cell>
          <cell r="AC489">
            <v>15.15</v>
          </cell>
          <cell r="AD489" t="e">
            <v>#REF!</v>
          </cell>
          <cell r="AE489" t="e">
            <v>#REF!</v>
          </cell>
          <cell r="AF489">
            <v>6.94</v>
          </cell>
          <cell r="AG489">
            <v>7.81</v>
          </cell>
          <cell r="AH489">
            <v>8.93</v>
          </cell>
          <cell r="AI489" t="e">
            <v>#REF!</v>
          </cell>
          <cell r="AJ489">
            <v>965</v>
          </cell>
          <cell r="AK489">
            <v>864</v>
          </cell>
          <cell r="AL489">
            <v>101</v>
          </cell>
          <cell r="AM489">
            <v>539</v>
          </cell>
          <cell r="AN489">
            <v>606</v>
          </cell>
          <cell r="AP489">
            <v>34418</v>
          </cell>
          <cell r="AQ489">
            <v>1.84</v>
          </cell>
          <cell r="BA489">
            <v>34418</v>
          </cell>
          <cell r="BB489">
            <v>15.15</v>
          </cell>
          <cell r="BC489">
            <v>1.956</v>
          </cell>
          <cell r="BP489">
            <v>36616</v>
          </cell>
          <cell r="CQ489">
            <v>34418</v>
          </cell>
          <cell r="CR489">
            <v>1.956</v>
          </cell>
        </row>
        <row r="490">
          <cell r="A490">
            <v>14</v>
          </cell>
          <cell r="B490">
            <v>34432</v>
          </cell>
          <cell r="C490">
            <v>34425</v>
          </cell>
          <cell r="F490">
            <v>286</v>
          </cell>
          <cell r="G490">
            <v>352</v>
          </cell>
          <cell r="H490">
            <v>227</v>
          </cell>
          <cell r="I490">
            <v>865</v>
          </cell>
          <cell r="J490">
            <v>732</v>
          </cell>
          <cell r="K490">
            <v>98</v>
          </cell>
          <cell r="L490">
            <v>634</v>
          </cell>
          <cell r="M490">
            <v>0.13387978142076504</v>
          </cell>
          <cell r="N490">
            <v>95</v>
          </cell>
          <cell r="O490">
            <v>21</v>
          </cell>
          <cell r="P490">
            <v>180</v>
          </cell>
          <cell r="Q490">
            <v>0</v>
          </cell>
          <cell r="R490">
            <v>180</v>
          </cell>
          <cell r="S490">
            <v>320</v>
          </cell>
          <cell r="T490">
            <v>1097.7299363057323</v>
          </cell>
          <cell r="U490">
            <v>402</v>
          </cell>
          <cell r="V490">
            <v>-6</v>
          </cell>
          <cell r="W490">
            <v>124</v>
          </cell>
          <cell r="X490">
            <v>0.55678670360110805</v>
          </cell>
          <cell r="Y490">
            <v>132</v>
          </cell>
          <cell r="Z490">
            <v>50</v>
          </cell>
          <cell r="AA490">
            <v>0.24863387978142076</v>
          </cell>
          <cell r="AB490">
            <v>0.18032786885245902</v>
          </cell>
          <cell r="AC490">
            <v>14.391999999999999</v>
          </cell>
          <cell r="AD490" t="e">
            <v>#REF!</v>
          </cell>
          <cell r="AE490" t="e">
            <v>#REF!</v>
          </cell>
          <cell r="AF490">
            <v>6.94</v>
          </cell>
          <cell r="AG490">
            <v>7.81</v>
          </cell>
          <cell r="AH490">
            <v>8.93</v>
          </cell>
          <cell r="AI490" t="e">
            <v>#REF!</v>
          </cell>
          <cell r="AJ490">
            <v>912</v>
          </cell>
          <cell r="AK490">
            <v>814</v>
          </cell>
          <cell r="AL490">
            <v>98</v>
          </cell>
          <cell r="AM490">
            <v>550</v>
          </cell>
          <cell r="AN490">
            <v>613</v>
          </cell>
          <cell r="AP490">
            <v>34425</v>
          </cell>
          <cell r="AQ490">
            <v>1.83</v>
          </cell>
          <cell r="BA490">
            <v>34425</v>
          </cell>
          <cell r="BB490">
            <v>14.391999999999999</v>
          </cell>
          <cell r="BC490">
            <v>1.9930000000000001</v>
          </cell>
          <cell r="BP490">
            <v>36623</v>
          </cell>
          <cell r="CQ490">
            <v>34425</v>
          </cell>
          <cell r="CR490">
            <v>1.9930000000000001</v>
          </cell>
        </row>
        <row r="491">
          <cell r="A491">
            <v>15</v>
          </cell>
          <cell r="B491">
            <v>34439</v>
          </cell>
          <cell r="C491">
            <v>34432</v>
          </cell>
          <cell r="F491">
            <v>305</v>
          </cell>
          <cell r="G491">
            <v>373</v>
          </cell>
          <cell r="H491">
            <v>226</v>
          </cell>
          <cell r="I491">
            <v>904</v>
          </cell>
          <cell r="J491">
            <v>709</v>
          </cell>
          <cell r="K491">
            <v>100</v>
          </cell>
          <cell r="L491">
            <v>609</v>
          </cell>
          <cell r="M491">
            <v>0.14104372355430184</v>
          </cell>
          <cell r="N491">
            <v>97</v>
          </cell>
          <cell r="O491">
            <v>21</v>
          </cell>
          <cell r="P491">
            <v>137</v>
          </cell>
          <cell r="Q491">
            <v>0</v>
          </cell>
          <cell r="R491">
            <v>137</v>
          </cell>
          <cell r="S491">
            <v>309</v>
          </cell>
          <cell r="T491">
            <v>1037.2445859872612</v>
          </cell>
          <cell r="U491">
            <v>390</v>
          </cell>
          <cell r="V491">
            <v>-5</v>
          </cell>
          <cell r="W491">
            <v>112</v>
          </cell>
          <cell r="X491">
            <v>0.55793991416309008</v>
          </cell>
          <cell r="Y491">
            <v>128</v>
          </cell>
          <cell r="Z491">
            <v>53</v>
          </cell>
          <cell r="AA491">
            <v>0.25528913963328631</v>
          </cell>
          <cell r="AB491">
            <v>0.18053596614950634</v>
          </cell>
          <cell r="AC491">
            <v>15.682</v>
          </cell>
          <cell r="AD491" t="e">
            <v>#REF!</v>
          </cell>
          <cell r="AE491" t="e">
            <v>#REF!</v>
          </cell>
          <cell r="AF491">
            <v>6.94</v>
          </cell>
          <cell r="AG491">
            <v>7.81</v>
          </cell>
          <cell r="AH491">
            <v>8.93</v>
          </cell>
          <cell r="AI491" t="e">
            <v>#REF!</v>
          </cell>
          <cell r="AJ491">
            <v>846</v>
          </cell>
          <cell r="AK491">
            <v>746</v>
          </cell>
          <cell r="AL491">
            <v>100</v>
          </cell>
          <cell r="AM491">
            <v>528</v>
          </cell>
          <cell r="AN491">
            <v>588</v>
          </cell>
          <cell r="AP491">
            <v>34432</v>
          </cell>
          <cell r="AQ491">
            <v>1.84</v>
          </cell>
          <cell r="BA491">
            <v>34432</v>
          </cell>
          <cell r="BB491">
            <v>15.682</v>
          </cell>
          <cell r="BC491">
            <v>1.984</v>
          </cell>
          <cell r="BP491">
            <v>36630</v>
          </cell>
          <cell r="CQ491">
            <v>34432</v>
          </cell>
          <cell r="CR491">
            <v>1.984</v>
          </cell>
        </row>
        <row r="492">
          <cell r="A492">
            <v>16</v>
          </cell>
          <cell r="B492">
            <v>34446</v>
          </cell>
          <cell r="C492">
            <v>34439</v>
          </cell>
          <cell r="F492">
            <v>335</v>
          </cell>
          <cell r="G492">
            <v>416</v>
          </cell>
          <cell r="H492">
            <v>232</v>
          </cell>
          <cell r="I492">
            <v>983</v>
          </cell>
          <cell r="J492">
            <v>720</v>
          </cell>
          <cell r="K492">
            <v>107</v>
          </cell>
          <cell r="L492">
            <v>613</v>
          </cell>
          <cell r="M492">
            <v>0.14861111111111111</v>
          </cell>
          <cell r="N492">
            <v>104</v>
          </cell>
          <cell r="O492">
            <v>21</v>
          </cell>
          <cell r="P492">
            <v>121</v>
          </cell>
          <cell r="Q492">
            <v>0</v>
          </cell>
          <cell r="R492">
            <v>121</v>
          </cell>
          <cell r="S492">
            <v>303</v>
          </cell>
          <cell r="T492">
            <v>1046.5770700636942</v>
          </cell>
          <cell r="U492">
            <v>407</v>
          </cell>
          <cell r="V492">
            <v>-16</v>
          </cell>
          <cell r="W492">
            <v>145</v>
          </cell>
          <cell r="X492">
            <v>0.57323943661971832</v>
          </cell>
          <cell r="Y492">
            <v>133</v>
          </cell>
          <cell r="Z492">
            <v>52</v>
          </cell>
          <cell r="AA492">
            <v>0.25694444444444442</v>
          </cell>
          <cell r="AB492">
            <v>0.18472222222222223</v>
          </cell>
          <cell r="AC492">
            <v>16.076000000000001</v>
          </cell>
          <cell r="AD492" t="e">
            <v>#REF!</v>
          </cell>
          <cell r="AE492" t="e">
            <v>#REF!</v>
          </cell>
          <cell r="AF492">
            <v>6.94</v>
          </cell>
          <cell r="AG492">
            <v>7.81</v>
          </cell>
          <cell r="AH492">
            <v>8.93</v>
          </cell>
          <cell r="AI492" t="e">
            <v>#REF!</v>
          </cell>
          <cell r="AJ492">
            <v>841</v>
          </cell>
          <cell r="AK492">
            <v>734</v>
          </cell>
          <cell r="AL492">
            <v>107</v>
          </cell>
          <cell r="AM492">
            <v>535</v>
          </cell>
          <cell r="AN492">
            <v>592</v>
          </cell>
          <cell r="AP492">
            <v>34439</v>
          </cell>
          <cell r="AQ492">
            <v>1.9</v>
          </cell>
          <cell r="BA492">
            <v>34439</v>
          </cell>
          <cell r="BB492">
            <v>16.076000000000001</v>
          </cell>
          <cell r="BC492">
            <v>2.0739999999999998</v>
          </cell>
          <cell r="BP492">
            <v>36637</v>
          </cell>
          <cell r="CQ492">
            <v>34439</v>
          </cell>
          <cell r="CR492">
            <v>2.0739999999999998</v>
          </cell>
        </row>
        <row r="493">
          <cell r="A493">
            <v>17</v>
          </cell>
          <cell r="B493">
            <v>34453</v>
          </cell>
          <cell r="C493">
            <v>34446</v>
          </cell>
          <cell r="F493">
            <v>359</v>
          </cell>
          <cell r="G493">
            <v>464</v>
          </cell>
          <cell r="H493">
            <v>235</v>
          </cell>
          <cell r="I493">
            <v>1058</v>
          </cell>
          <cell r="J493">
            <v>732</v>
          </cell>
          <cell r="K493">
            <v>108</v>
          </cell>
          <cell r="L493">
            <v>624</v>
          </cell>
          <cell r="M493">
            <v>0.14754098360655737</v>
          </cell>
          <cell r="N493">
            <v>103</v>
          </cell>
          <cell r="O493">
            <v>21</v>
          </cell>
          <cell r="P493">
            <v>98</v>
          </cell>
          <cell r="Q493">
            <v>0</v>
          </cell>
          <cell r="R493">
            <v>98</v>
          </cell>
          <cell r="S493">
            <v>318</v>
          </cell>
          <cell r="T493">
            <v>1038.3898089171973</v>
          </cell>
          <cell r="U493">
            <v>403</v>
          </cell>
          <cell r="V493">
            <v>-2</v>
          </cell>
          <cell r="W493">
            <v>138</v>
          </cell>
          <cell r="X493">
            <v>0.55894590846047154</v>
          </cell>
          <cell r="Y493">
            <v>138</v>
          </cell>
          <cell r="Z493">
            <v>50</v>
          </cell>
          <cell r="AA493">
            <v>0.25683060109289618</v>
          </cell>
          <cell r="AB493">
            <v>0.18852459016393441</v>
          </cell>
          <cell r="AC493">
            <v>16.989999999999998</v>
          </cell>
          <cell r="AD493" t="e">
            <v>#REF!</v>
          </cell>
          <cell r="AE493" t="e">
            <v>#REF!</v>
          </cell>
          <cell r="AF493">
            <v>6.94</v>
          </cell>
          <cell r="AG493">
            <v>7.81</v>
          </cell>
          <cell r="AH493">
            <v>8.93</v>
          </cell>
          <cell r="AI493" t="e">
            <v>#REF!</v>
          </cell>
          <cell r="AJ493">
            <v>830</v>
          </cell>
          <cell r="AK493">
            <v>722</v>
          </cell>
          <cell r="AL493">
            <v>108</v>
          </cell>
          <cell r="AM493">
            <v>544</v>
          </cell>
          <cell r="AN493">
            <v>603</v>
          </cell>
          <cell r="AP493">
            <v>34446</v>
          </cell>
          <cell r="AQ493">
            <v>1.9</v>
          </cell>
          <cell r="BA493">
            <v>34446</v>
          </cell>
          <cell r="BB493">
            <v>16.989999999999998</v>
          </cell>
          <cell r="BC493">
            <v>2.1139999999999999</v>
          </cell>
          <cell r="BP493">
            <v>36644</v>
          </cell>
          <cell r="CQ493">
            <v>34446</v>
          </cell>
          <cell r="CR493">
            <v>2.1139999999999999</v>
          </cell>
        </row>
        <row r="494">
          <cell r="A494">
            <v>18</v>
          </cell>
          <cell r="B494">
            <v>34460</v>
          </cell>
          <cell r="C494">
            <v>34453</v>
          </cell>
          <cell r="F494">
            <v>387</v>
          </cell>
          <cell r="G494">
            <v>507</v>
          </cell>
          <cell r="H494">
            <v>246</v>
          </cell>
          <cell r="I494">
            <v>1140</v>
          </cell>
          <cell r="J494">
            <v>730</v>
          </cell>
          <cell r="K494">
            <v>110</v>
          </cell>
          <cell r="L494">
            <v>620</v>
          </cell>
          <cell r="M494">
            <v>0.15068493150684931</v>
          </cell>
          <cell r="N494">
            <v>105</v>
          </cell>
          <cell r="O494">
            <v>20</v>
          </cell>
          <cell r="P494">
            <v>122</v>
          </cell>
          <cell r="Q494">
            <v>0</v>
          </cell>
          <cell r="R494">
            <v>122</v>
          </cell>
          <cell r="S494">
            <v>326</v>
          </cell>
          <cell r="T494">
            <v>1063.4292993630572</v>
          </cell>
          <cell r="U494">
            <v>393</v>
          </cell>
          <cell r="V494">
            <v>7</v>
          </cell>
          <cell r="W494">
            <v>125</v>
          </cell>
          <cell r="X494">
            <v>0.54659248956884565</v>
          </cell>
          <cell r="Y494">
            <v>144</v>
          </cell>
          <cell r="Z494">
            <v>47</v>
          </cell>
          <cell r="AA494">
            <v>0.26164383561643834</v>
          </cell>
          <cell r="AB494">
            <v>0.19726027397260273</v>
          </cell>
          <cell r="AC494">
            <v>16.975000000000001</v>
          </cell>
          <cell r="AD494" t="e">
            <v>#REF!</v>
          </cell>
          <cell r="AE494" t="e">
            <v>#REF!</v>
          </cell>
          <cell r="AF494">
            <v>6.94</v>
          </cell>
          <cell r="AG494">
            <v>7.81</v>
          </cell>
          <cell r="AH494">
            <v>8.93</v>
          </cell>
          <cell r="AI494" t="e">
            <v>#REF!</v>
          </cell>
          <cell r="AJ494">
            <v>852</v>
          </cell>
          <cell r="AK494">
            <v>742</v>
          </cell>
          <cell r="AL494">
            <v>110</v>
          </cell>
          <cell r="AM494">
            <v>539</v>
          </cell>
          <cell r="AN494">
            <v>600</v>
          </cell>
          <cell r="AP494">
            <v>34453</v>
          </cell>
          <cell r="AQ494">
            <v>1.87</v>
          </cell>
          <cell r="BA494">
            <v>34453</v>
          </cell>
          <cell r="BB494">
            <v>16.975000000000001</v>
          </cell>
          <cell r="BC494">
            <v>2.0379999999999998</v>
          </cell>
          <cell r="BP494">
            <v>36651</v>
          </cell>
          <cell r="CQ494">
            <v>34453</v>
          </cell>
          <cell r="CR494">
            <v>2.0379999999999998</v>
          </cell>
        </row>
        <row r="495">
          <cell r="A495">
            <v>19</v>
          </cell>
          <cell r="B495">
            <v>34467</v>
          </cell>
          <cell r="C495">
            <v>34460</v>
          </cell>
          <cell r="F495">
            <v>415</v>
          </cell>
          <cell r="G495">
            <v>561</v>
          </cell>
          <cell r="H495">
            <v>259</v>
          </cell>
          <cell r="I495">
            <v>1235</v>
          </cell>
          <cell r="J495">
            <v>719</v>
          </cell>
          <cell r="K495">
            <v>107</v>
          </cell>
          <cell r="L495">
            <v>612</v>
          </cell>
          <cell r="M495">
            <v>0.14881780250347706</v>
          </cell>
          <cell r="N495">
            <v>101</v>
          </cell>
          <cell r="O495">
            <v>17</v>
          </cell>
          <cell r="P495">
            <v>153</v>
          </cell>
          <cell r="Q495">
            <v>0</v>
          </cell>
          <cell r="R495">
            <v>153</v>
          </cell>
          <cell r="S495">
            <v>323</v>
          </cell>
          <cell r="T495">
            <v>1076.3949044585988</v>
          </cell>
          <cell r="U495">
            <v>383</v>
          </cell>
          <cell r="V495">
            <v>4</v>
          </cell>
          <cell r="W495">
            <v>105</v>
          </cell>
          <cell r="X495">
            <v>0.54249291784702547</v>
          </cell>
          <cell r="Y495">
            <v>136</v>
          </cell>
          <cell r="Z495">
            <v>48</v>
          </cell>
          <cell r="AA495">
            <v>0.25591098748261476</v>
          </cell>
          <cell r="AB495">
            <v>0.18915159944367177</v>
          </cell>
          <cell r="AC495">
            <v>17.178000000000001</v>
          </cell>
          <cell r="AD495" t="e">
            <v>#REF!</v>
          </cell>
          <cell r="AE495" t="e">
            <v>#REF!</v>
          </cell>
          <cell r="AF495">
            <v>6.94</v>
          </cell>
          <cell r="AG495">
            <v>7.81</v>
          </cell>
          <cell r="AH495">
            <v>8.93</v>
          </cell>
          <cell r="AI495" t="e">
            <v>#REF!</v>
          </cell>
          <cell r="AJ495">
            <v>872</v>
          </cell>
          <cell r="AK495">
            <v>765</v>
          </cell>
          <cell r="AL495">
            <v>107</v>
          </cell>
          <cell r="AM495">
            <v>535</v>
          </cell>
          <cell r="AN495">
            <v>595</v>
          </cell>
          <cell r="AP495">
            <v>34460</v>
          </cell>
          <cell r="AQ495">
            <v>1.89</v>
          </cell>
          <cell r="BA495">
            <v>34460</v>
          </cell>
          <cell r="BB495">
            <v>17.178000000000001</v>
          </cell>
          <cell r="BC495">
            <v>2.012</v>
          </cell>
          <cell r="BP495">
            <v>36658</v>
          </cell>
          <cell r="CQ495">
            <v>34460</v>
          </cell>
          <cell r="CR495">
            <v>2.012</v>
          </cell>
        </row>
        <row r="496">
          <cell r="A496">
            <v>20</v>
          </cell>
          <cell r="B496">
            <v>34474</v>
          </cell>
          <cell r="C496">
            <v>34467</v>
          </cell>
          <cell r="F496">
            <v>451</v>
          </cell>
          <cell r="G496">
            <v>607</v>
          </cell>
          <cell r="H496">
            <v>266</v>
          </cell>
          <cell r="I496">
            <v>1324</v>
          </cell>
          <cell r="J496">
            <v>722</v>
          </cell>
          <cell r="K496">
            <v>107</v>
          </cell>
          <cell r="L496">
            <v>615</v>
          </cell>
          <cell r="M496">
            <v>0.1481994459833795</v>
          </cell>
          <cell r="N496">
            <v>101</v>
          </cell>
          <cell r="O496">
            <v>14</v>
          </cell>
          <cell r="P496">
            <v>163</v>
          </cell>
          <cell r="Q496">
            <v>0</v>
          </cell>
          <cell r="R496">
            <v>163</v>
          </cell>
          <cell r="S496">
            <v>319</v>
          </cell>
          <cell r="T496">
            <v>1089.0254777070063</v>
          </cell>
          <cell r="U496">
            <v>388</v>
          </cell>
          <cell r="V496">
            <v>3</v>
          </cell>
          <cell r="W496">
            <v>105</v>
          </cell>
          <cell r="X496">
            <v>0.54879773691654876</v>
          </cell>
          <cell r="Y496">
            <v>135</v>
          </cell>
          <cell r="Z496">
            <v>44</v>
          </cell>
          <cell r="AA496">
            <v>0.24792243767313019</v>
          </cell>
          <cell r="AB496">
            <v>0.18698060941828254</v>
          </cell>
          <cell r="AC496">
            <v>17.936</v>
          </cell>
          <cell r="AD496" t="e">
            <v>#REF!</v>
          </cell>
          <cell r="AE496" t="e">
            <v>#REF!</v>
          </cell>
          <cell r="AF496">
            <v>6.94</v>
          </cell>
          <cell r="AG496">
            <v>7.81</v>
          </cell>
          <cell r="AH496">
            <v>8.93</v>
          </cell>
          <cell r="AI496" t="e">
            <v>#REF!</v>
          </cell>
          <cell r="AJ496">
            <v>885</v>
          </cell>
          <cell r="AK496">
            <v>778</v>
          </cell>
          <cell r="AL496">
            <v>107</v>
          </cell>
          <cell r="AM496">
            <v>543</v>
          </cell>
          <cell r="AN496">
            <v>601</v>
          </cell>
          <cell r="AP496">
            <v>34467</v>
          </cell>
          <cell r="AQ496">
            <v>1.77</v>
          </cell>
          <cell r="BA496">
            <v>34467</v>
          </cell>
          <cell r="BB496">
            <v>17.936</v>
          </cell>
          <cell r="BC496">
            <v>1.952</v>
          </cell>
          <cell r="BP496">
            <v>36665</v>
          </cell>
          <cell r="CQ496">
            <v>34467</v>
          </cell>
          <cell r="CR496">
            <v>1.952</v>
          </cell>
        </row>
        <row r="497">
          <cell r="A497">
            <v>21</v>
          </cell>
          <cell r="B497">
            <v>34481</v>
          </cell>
          <cell r="C497">
            <v>34474</v>
          </cell>
          <cell r="F497">
            <v>470</v>
          </cell>
          <cell r="G497">
            <v>674</v>
          </cell>
          <cell r="H497">
            <v>281</v>
          </cell>
          <cell r="I497">
            <v>1425</v>
          </cell>
          <cell r="J497">
            <v>697</v>
          </cell>
          <cell r="K497">
            <v>99</v>
          </cell>
          <cell r="L497">
            <v>598</v>
          </cell>
          <cell r="M497">
            <v>0.14203730272596843</v>
          </cell>
          <cell r="N497">
            <v>93</v>
          </cell>
          <cell r="O497">
            <v>14</v>
          </cell>
          <cell r="P497">
            <v>172</v>
          </cell>
          <cell r="Q497">
            <v>0</v>
          </cell>
          <cell r="R497">
            <v>172</v>
          </cell>
          <cell r="S497">
            <v>314</v>
          </cell>
          <cell r="T497">
            <v>1056.9885350318471</v>
          </cell>
          <cell r="U497">
            <v>369</v>
          </cell>
          <cell r="V497">
            <v>-7</v>
          </cell>
          <cell r="W497">
            <v>71</v>
          </cell>
          <cell r="X497">
            <v>0.54026354319180092</v>
          </cell>
          <cell r="Y497">
            <v>129</v>
          </cell>
          <cell r="Z497">
            <v>44</v>
          </cell>
          <cell r="AA497">
            <v>0.24820659971305595</v>
          </cell>
          <cell r="AB497">
            <v>0.18507890961262555</v>
          </cell>
          <cell r="AC497">
            <v>18.202000000000002</v>
          </cell>
          <cell r="AD497" t="e">
            <v>#REF!</v>
          </cell>
          <cell r="AE497" t="e">
            <v>#REF!</v>
          </cell>
          <cell r="AF497">
            <v>6.94</v>
          </cell>
          <cell r="AG497">
            <v>7.81</v>
          </cell>
          <cell r="AH497">
            <v>8.93</v>
          </cell>
          <cell r="AI497" t="e">
            <v>#REF!</v>
          </cell>
          <cell r="AJ497">
            <v>869</v>
          </cell>
          <cell r="AK497">
            <v>770</v>
          </cell>
          <cell r="AL497">
            <v>99</v>
          </cell>
          <cell r="AM497">
            <v>524</v>
          </cell>
          <cell r="AN497">
            <v>584</v>
          </cell>
          <cell r="AP497">
            <v>34474</v>
          </cell>
          <cell r="AQ497">
            <v>1.77</v>
          </cell>
          <cell r="BA497">
            <v>34474</v>
          </cell>
          <cell r="BB497">
            <v>18.202000000000002</v>
          </cell>
          <cell r="BC497">
            <v>1.9059999999999999</v>
          </cell>
          <cell r="BP497">
            <v>36672</v>
          </cell>
          <cell r="CQ497">
            <v>34474</v>
          </cell>
          <cell r="CR497">
            <v>1.9059999999999999</v>
          </cell>
        </row>
        <row r="498">
          <cell r="A498">
            <v>22</v>
          </cell>
          <cell r="B498">
            <v>34488</v>
          </cell>
          <cell r="C498">
            <v>34481</v>
          </cell>
          <cell r="F498">
            <v>510</v>
          </cell>
          <cell r="G498">
            <v>742</v>
          </cell>
          <cell r="H498">
            <v>293</v>
          </cell>
          <cell r="I498">
            <v>1545</v>
          </cell>
          <cell r="J498">
            <v>727</v>
          </cell>
          <cell r="K498">
            <v>104</v>
          </cell>
          <cell r="L498">
            <v>623</v>
          </cell>
          <cell r="M498">
            <v>0.14305364511691884</v>
          </cell>
          <cell r="N498">
            <v>98</v>
          </cell>
          <cell r="O498">
            <v>12</v>
          </cell>
          <cell r="P498">
            <v>141</v>
          </cell>
          <cell r="Q498">
            <v>0</v>
          </cell>
          <cell r="R498">
            <v>141</v>
          </cell>
          <cell r="S498">
            <v>314</v>
          </cell>
          <cell r="T498">
            <v>1066.9490445859874</v>
          </cell>
          <cell r="U498">
            <v>398</v>
          </cell>
          <cell r="V498">
            <v>-20</v>
          </cell>
          <cell r="W498">
            <v>83</v>
          </cell>
          <cell r="X498">
            <v>0.5589887640449438</v>
          </cell>
          <cell r="Y498">
            <v>131</v>
          </cell>
          <cell r="Z498">
            <v>41</v>
          </cell>
          <cell r="AA498">
            <v>0.23658872077028886</v>
          </cell>
          <cell r="AB498">
            <v>0.18019257221458046</v>
          </cell>
          <cell r="AC498">
            <v>18.122</v>
          </cell>
          <cell r="AD498" t="e">
            <v>#REF!</v>
          </cell>
          <cell r="AE498" t="e">
            <v>#REF!</v>
          </cell>
          <cell r="AF498">
            <v>6.94</v>
          </cell>
          <cell r="AG498">
            <v>7.81</v>
          </cell>
          <cell r="AH498">
            <v>8.93</v>
          </cell>
          <cell r="AI498" t="e">
            <v>#REF!</v>
          </cell>
          <cell r="AJ498">
            <v>868</v>
          </cell>
          <cell r="AK498">
            <v>764</v>
          </cell>
          <cell r="AL498">
            <v>104</v>
          </cell>
          <cell r="AM498">
            <v>555</v>
          </cell>
          <cell r="AN498">
            <v>611</v>
          </cell>
          <cell r="AP498">
            <v>34481</v>
          </cell>
          <cell r="AQ498">
            <v>1.72</v>
          </cell>
          <cell r="BA498">
            <v>34481</v>
          </cell>
          <cell r="BB498">
            <v>18.122</v>
          </cell>
          <cell r="BC498">
            <v>1.8660000000000001</v>
          </cell>
          <cell r="BP498">
            <v>36679</v>
          </cell>
          <cell r="CQ498">
            <v>34481</v>
          </cell>
          <cell r="CR498">
            <v>1.8660000000000001</v>
          </cell>
        </row>
        <row r="499">
          <cell r="A499">
            <v>23</v>
          </cell>
          <cell r="B499">
            <v>34495</v>
          </cell>
          <cell r="C499">
            <v>34488</v>
          </cell>
          <cell r="F499">
            <v>522</v>
          </cell>
          <cell r="G499">
            <v>804</v>
          </cell>
          <cell r="H499">
            <v>312</v>
          </cell>
          <cell r="I499">
            <v>1638</v>
          </cell>
          <cell r="J499">
            <v>742</v>
          </cell>
          <cell r="K499">
            <v>111</v>
          </cell>
          <cell r="L499">
            <v>631</v>
          </cell>
          <cell r="M499">
            <v>0.14959568733153639</v>
          </cell>
          <cell r="N499">
            <v>105</v>
          </cell>
          <cell r="O499">
            <v>16</v>
          </cell>
          <cell r="P499">
            <v>239</v>
          </cell>
          <cell r="Q499">
            <v>0</v>
          </cell>
          <cell r="R499">
            <v>239</v>
          </cell>
          <cell r="S499">
            <v>316</v>
          </cell>
          <cell r="T499">
            <v>1190.0700636942674</v>
          </cell>
          <cell r="U499">
            <v>410</v>
          </cell>
          <cell r="V499">
            <v>-24</v>
          </cell>
          <cell r="W499">
            <v>85</v>
          </cell>
          <cell r="X499">
            <v>0.56473829201101933</v>
          </cell>
          <cell r="Y499">
            <v>144</v>
          </cell>
          <cell r="Z499">
            <v>40</v>
          </cell>
          <cell r="AA499">
            <v>0.24797843665768193</v>
          </cell>
          <cell r="AB499">
            <v>0.19407008086253369</v>
          </cell>
          <cell r="AC499">
            <v>18.216999999999999</v>
          </cell>
          <cell r="AD499" t="e">
            <v>#REF!</v>
          </cell>
          <cell r="AE499" t="e">
            <v>#REF!</v>
          </cell>
          <cell r="AF499">
            <v>6.94</v>
          </cell>
          <cell r="AG499">
            <v>7.81</v>
          </cell>
          <cell r="AH499">
            <v>8.93</v>
          </cell>
          <cell r="AI499" t="e">
            <v>#REF!</v>
          </cell>
          <cell r="AJ499">
            <v>981</v>
          </cell>
          <cell r="AK499">
            <v>870</v>
          </cell>
          <cell r="AL499">
            <v>111</v>
          </cell>
          <cell r="AM499">
            <v>558</v>
          </cell>
          <cell r="AN499">
            <v>615</v>
          </cell>
          <cell r="AP499">
            <v>34488</v>
          </cell>
          <cell r="AQ499">
            <v>1.7</v>
          </cell>
          <cell r="BA499">
            <v>34488</v>
          </cell>
          <cell r="BB499">
            <v>18.216999999999999</v>
          </cell>
          <cell r="BC499">
            <v>1.8080000000000001</v>
          </cell>
          <cell r="BP499">
            <v>36686</v>
          </cell>
          <cell r="CQ499">
            <v>34488</v>
          </cell>
          <cell r="CR499">
            <v>1.8080000000000001</v>
          </cell>
        </row>
        <row r="500">
          <cell r="A500">
            <v>24</v>
          </cell>
          <cell r="B500">
            <v>34502</v>
          </cell>
          <cell r="C500">
            <v>34495</v>
          </cell>
          <cell r="F500">
            <v>551</v>
          </cell>
          <cell r="G500">
            <v>862</v>
          </cell>
          <cell r="H500">
            <v>312</v>
          </cell>
          <cell r="I500">
            <v>1725</v>
          </cell>
          <cell r="J500">
            <v>752</v>
          </cell>
          <cell r="K500">
            <v>111</v>
          </cell>
          <cell r="L500">
            <v>641</v>
          </cell>
          <cell r="M500">
            <v>0.14760638297872342</v>
          </cell>
          <cell r="N500">
            <v>105</v>
          </cell>
          <cell r="O500">
            <v>13</v>
          </cell>
          <cell r="P500">
            <v>248</v>
          </cell>
          <cell r="Q500">
            <v>0</v>
          </cell>
          <cell r="R500">
            <v>248</v>
          </cell>
          <cell r="S500">
            <v>328</v>
          </cell>
          <cell r="T500">
            <v>1208.7375796178344</v>
          </cell>
          <cell r="U500">
            <v>410</v>
          </cell>
          <cell r="V500">
            <v>-37</v>
          </cell>
          <cell r="W500">
            <v>83</v>
          </cell>
          <cell r="X500">
            <v>0.55555555555555558</v>
          </cell>
          <cell r="Y500">
            <v>140</v>
          </cell>
          <cell r="Z500">
            <v>38</v>
          </cell>
          <cell r="AA500">
            <v>0.23670212765957446</v>
          </cell>
          <cell r="AB500">
            <v>0.18617021276595744</v>
          </cell>
          <cell r="AC500">
            <v>18.27</v>
          </cell>
          <cell r="AD500" t="e">
            <v>#REF!</v>
          </cell>
          <cell r="AE500" t="e">
            <v>#REF!</v>
          </cell>
          <cell r="AF500">
            <v>6.94</v>
          </cell>
          <cell r="AG500">
            <v>7.81</v>
          </cell>
          <cell r="AH500">
            <v>8.93</v>
          </cell>
          <cell r="AI500" t="e">
            <v>#REF!</v>
          </cell>
          <cell r="AJ500">
            <v>1000</v>
          </cell>
          <cell r="AK500">
            <v>889</v>
          </cell>
          <cell r="AL500">
            <v>111</v>
          </cell>
          <cell r="AM500">
            <v>574</v>
          </cell>
          <cell r="AN500">
            <v>628</v>
          </cell>
          <cell r="AP500">
            <v>34495</v>
          </cell>
          <cell r="AQ500">
            <v>1.79</v>
          </cell>
          <cell r="BA500">
            <v>34495</v>
          </cell>
          <cell r="BB500">
            <v>18.27</v>
          </cell>
          <cell r="BC500">
            <v>1.91</v>
          </cell>
          <cell r="BP500">
            <v>36693</v>
          </cell>
          <cell r="CQ500">
            <v>34495</v>
          </cell>
          <cell r="CR500">
            <v>1.91</v>
          </cell>
        </row>
        <row r="501">
          <cell r="A501">
            <v>25</v>
          </cell>
          <cell r="B501">
            <v>34509</v>
          </cell>
          <cell r="C501">
            <v>34502</v>
          </cell>
          <cell r="F501">
            <v>562</v>
          </cell>
          <cell r="G501">
            <v>925</v>
          </cell>
          <cell r="H501">
            <v>321</v>
          </cell>
          <cell r="I501">
            <v>1808</v>
          </cell>
          <cell r="J501">
            <v>769</v>
          </cell>
          <cell r="K501">
            <v>116</v>
          </cell>
          <cell r="L501">
            <v>653</v>
          </cell>
          <cell r="M501">
            <v>0.15084525357607281</v>
          </cell>
          <cell r="N501">
            <v>110</v>
          </cell>
          <cell r="O501">
            <v>14</v>
          </cell>
          <cell r="P501">
            <v>222</v>
          </cell>
          <cell r="Q501">
            <v>0</v>
          </cell>
          <cell r="R501">
            <v>222</v>
          </cell>
          <cell r="S501">
            <v>342</v>
          </cell>
          <cell r="T501">
            <v>1210.5133757961783</v>
          </cell>
          <cell r="U501">
            <v>409</v>
          </cell>
          <cell r="V501">
            <v>-2</v>
          </cell>
          <cell r="W501">
            <v>88</v>
          </cell>
          <cell r="X501">
            <v>0.54460719041278294</v>
          </cell>
          <cell r="Y501">
            <v>147</v>
          </cell>
          <cell r="Z501">
            <v>36</v>
          </cell>
          <cell r="AA501">
            <v>0.23797139141742524</v>
          </cell>
          <cell r="AB501">
            <v>0.19115734720416125</v>
          </cell>
          <cell r="AC501">
            <v>19.643999999999998</v>
          </cell>
          <cell r="AD501" t="e">
            <v>#REF!</v>
          </cell>
          <cell r="AE501" t="e">
            <v>#REF!</v>
          </cell>
          <cell r="AF501">
            <v>6.94</v>
          </cell>
          <cell r="AG501">
            <v>7.81</v>
          </cell>
          <cell r="AH501">
            <v>8.93</v>
          </cell>
          <cell r="AI501" t="e">
            <v>#REF!</v>
          </cell>
          <cell r="AJ501">
            <v>991</v>
          </cell>
          <cell r="AK501">
            <v>875</v>
          </cell>
          <cell r="AL501">
            <v>116</v>
          </cell>
          <cell r="AM501">
            <v>586</v>
          </cell>
          <cell r="AN501">
            <v>639</v>
          </cell>
          <cell r="AP501">
            <v>34502</v>
          </cell>
          <cell r="AQ501">
            <v>1.85</v>
          </cell>
          <cell r="BA501">
            <v>34502</v>
          </cell>
          <cell r="BB501">
            <v>19.643999999999998</v>
          </cell>
          <cell r="BC501">
            <v>2.052</v>
          </cell>
          <cell r="BP501">
            <v>36700</v>
          </cell>
          <cell r="CQ501">
            <v>34502</v>
          </cell>
          <cell r="CR501">
            <v>2.052</v>
          </cell>
        </row>
        <row r="502">
          <cell r="A502">
            <v>26</v>
          </cell>
          <cell r="B502">
            <v>34516</v>
          </cell>
          <cell r="C502">
            <v>34509</v>
          </cell>
          <cell r="F502">
            <v>577</v>
          </cell>
          <cell r="G502">
            <v>1009</v>
          </cell>
          <cell r="H502">
            <v>326</v>
          </cell>
          <cell r="I502">
            <v>1912</v>
          </cell>
          <cell r="J502">
            <v>761</v>
          </cell>
          <cell r="K502">
            <v>115</v>
          </cell>
          <cell r="L502">
            <v>646</v>
          </cell>
          <cell r="M502">
            <v>0.15111695137976347</v>
          </cell>
          <cell r="N502">
            <v>111</v>
          </cell>
          <cell r="O502">
            <v>14</v>
          </cell>
          <cell r="P502">
            <v>218</v>
          </cell>
          <cell r="Q502">
            <v>0</v>
          </cell>
          <cell r="R502">
            <v>218</v>
          </cell>
          <cell r="S502">
            <v>341</v>
          </cell>
          <cell r="T502">
            <v>1196.6980891719745</v>
          </cell>
          <cell r="U502">
            <v>402</v>
          </cell>
          <cell r="V502">
            <v>-10</v>
          </cell>
          <cell r="W502">
            <v>67</v>
          </cell>
          <cell r="X502">
            <v>0.54104979811574694</v>
          </cell>
          <cell r="Y502">
            <v>146</v>
          </cell>
          <cell r="Z502">
            <v>38</v>
          </cell>
          <cell r="AA502">
            <v>0.24178712220762155</v>
          </cell>
          <cell r="AB502">
            <v>0.19185282522996058</v>
          </cell>
          <cell r="AC502">
            <v>19.794</v>
          </cell>
          <cell r="AD502" t="e">
            <v>#REF!</v>
          </cell>
          <cell r="AE502" t="e">
            <v>#REF!</v>
          </cell>
          <cell r="AF502">
            <v>6.94</v>
          </cell>
          <cell r="AG502">
            <v>7.81</v>
          </cell>
          <cell r="AH502">
            <v>8.93</v>
          </cell>
          <cell r="AI502" t="e">
            <v>#REF!</v>
          </cell>
          <cell r="AJ502">
            <v>979</v>
          </cell>
          <cell r="AK502">
            <v>864</v>
          </cell>
          <cell r="AL502">
            <v>115</v>
          </cell>
          <cell r="AM502">
            <v>577</v>
          </cell>
          <cell r="AN502">
            <v>632</v>
          </cell>
          <cell r="AP502">
            <v>34509</v>
          </cell>
          <cell r="AQ502">
            <v>1.83</v>
          </cell>
          <cell r="BA502">
            <v>34509</v>
          </cell>
          <cell r="BB502">
            <v>19.794</v>
          </cell>
          <cell r="BC502">
            <v>2.08</v>
          </cell>
          <cell r="BP502">
            <v>36707</v>
          </cell>
          <cell r="CQ502">
            <v>34509</v>
          </cell>
          <cell r="CR502">
            <v>2.08</v>
          </cell>
        </row>
        <row r="503">
          <cell r="A503">
            <v>27</v>
          </cell>
          <cell r="B503">
            <v>34523</v>
          </cell>
          <cell r="C503">
            <v>34516</v>
          </cell>
          <cell r="F503">
            <v>615</v>
          </cell>
          <cell r="G503">
            <v>1055</v>
          </cell>
          <cell r="H503">
            <v>337</v>
          </cell>
          <cell r="I503">
            <v>2007</v>
          </cell>
          <cell r="J503">
            <v>766</v>
          </cell>
          <cell r="K503">
            <v>115</v>
          </cell>
          <cell r="L503">
            <v>651</v>
          </cell>
          <cell r="M503">
            <v>0.15013054830287206</v>
          </cell>
          <cell r="N503">
            <v>111</v>
          </cell>
          <cell r="O503">
            <v>15</v>
          </cell>
          <cell r="P503">
            <v>284</v>
          </cell>
          <cell r="Q503">
            <v>0</v>
          </cell>
          <cell r="R503">
            <v>284</v>
          </cell>
          <cell r="S503">
            <v>333</v>
          </cell>
          <cell r="T503">
            <v>1265.259872611465</v>
          </cell>
          <cell r="U503">
            <v>415</v>
          </cell>
          <cell r="V503">
            <v>-31</v>
          </cell>
          <cell r="W503">
            <v>62</v>
          </cell>
          <cell r="X503">
            <v>0.55481283422459893</v>
          </cell>
          <cell r="Y503">
            <v>145</v>
          </cell>
          <cell r="Z503">
            <v>36</v>
          </cell>
          <cell r="AA503">
            <v>0.23629242819843341</v>
          </cell>
          <cell r="AB503">
            <v>0.18929503916449086</v>
          </cell>
          <cell r="AC503">
            <v>19.196000000000002</v>
          </cell>
          <cell r="AD503" t="e">
            <v>#REF!</v>
          </cell>
          <cell r="AE503" t="e">
            <v>#REF!</v>
          </cell>
          <cell r="AF503">
            <v>6.94</v>
          </cell>
          <cell r="AG503">
            <v>7.81</v>
          </cell>
          <cell r="AH503">
            <v>8.93</v>
          </cell>
          <cell r="AI503" t="e">
            <v>#REF!</v>
          </cell>
          <cell r="AJ503">
            <v>1050</v>
          </cell>
          <cell r="AK503">
            <v>935</v>
          </cell>
          <cell r="AL503">
            <v>115</v>
          </cell>
          <cell r="AM503">
            <v>585</v>
          </cell>
          <cell r="AN503">
            <v>636</v>
          </cell>
          <cell r="AP503">
            <v>34516</v>
          </cell>
          <cell r="AQ503">
            <v>1.84</v>
          </cell>
          <cell r="BA503">
            <v>34516</v>
          </cell>
          <cell r="BB503">
            <v>19.196000000000002</v>
          </cell>
          <cell r="BC503">
            <v>2.044</v>
          </cell>
          <cell r="BP503">
            <v>36714</v>
          </cell>
          <cell r="CQ503">
            <v>34516</v>
          </cell>
          <cell r="CR503">
            <v>2.044</v>
          </cell>
        </row>
        <row r="504">
          <cell r="A504">
            <v>28</v>
          </cell>
          <cell r="B504">
            <v>34530</v>
          </cell>
          <cell r="C504">
            <v>34523</v>
          </cell>
          <cell r="F504">
            <v>642</v>
          </cell>
          <cell r="G504">
            <v>1121</v>
          </cell>
          <cell r="H504">
            <v>345</v>
          </cell>
          <cell r="I504">
            <v>2108</v>
          </cell>
          <cell r="J504">
            <v>768</v>
          </cell>
          <cell r="K504">
            <v>112</v>
          </cell>
          <cell r="L504">
            <v>656</v>
          </cell>
          <cell r="M504">
            <v>0.14583333333333334</v>
          </cell>
          <cell r="N504">
            <v>108</v>
          </cell>
          <cell r="O504">
            <v>15</v>
          </cell>
          <cell r="P504">
            <v>270</v>
          </cell>
          <cell r="Q504">
            <v>0</v>
          </cell>
          <cell r="R504">
            <v>270</v>
          </cell>
          <cell r="S504">
            <v>340</v>
          </cell>
          <cell r="T504">
            <v>1247.8878980891718</v>
          </cell>
          <cell r="U504">
            <v>412</v>
          </cell>
          <cell r="V504">
            <v>-13</v>
          </cell>
          <cell r="W504">
            <v>66</v>
          </cell>
          <cell r="X504">
            <v>0.5478723404255319</v>
          </cell>
          <cell r="Y504">
            <v>141</v>
          </cell>
          <cell r="Z504">
            <v>43</v>
          </cell>
          <cell r="AA504">
            <v>0.23958333333333334</v>
          </cell>
          <cell r="AB504">
            <v>0.18359375</v>
          </cell>
          <cell r="AC504">
            <v>19.364999999999998</v>
          </cell>
          <cell r="AD504" t="e">
            <v>#REF!</v>
          </cell>
          <cell r="AE504" t="e">
            <v>#REF!</v>
          </cell>
          <cell r="AF504">
            <v>6.94</v>
          </cell>
          <cell r="AG504">
            <v>7.81</v>
          </cell>
          <cell r="AH504">
            <v>8.93</v>
          </cell>
          <cell r="AI504" t="e">
            <v>#REF!</v>
          </cell>
          <cell r="AJ504">
            <v>1038</v>
          </cell>
          <cell r="AK504">
            <v>926</v>
          </cell>
          <cell r="AL504">
            <v>112</v>
          </cell>
          <cell r="AM504">
            <v>584</v>
          </cell>
          <cell r="AN504">
            <v>641</v>
          </cell>
          <cell r="AP504">
            <v>34523</v>
          </cell>
          <cell r="AQ504">
            <v>1.8</v>
          </cell>
          <cell r="BA504">
            <v>34523</v>
          </cell>
          <cell r="BB504">
            <v>19.364999999999998</v>
          </cell>
          <cell r="BC504">
            <v>1.95</v>
          </cell>
          <cell r="BP504">
            <v>36721</v>
          </cell>
          <cell r="CQ504">
            <v>34523</v>
          </cell>
          <cell r="CR504">
            <v>1.95</v>
          </cell>
        </row>
        <row r="505">
          <cell r="A505">
            <v>29</v>
          </cell>
          <cell r="B505">
            <v>34537</v>
          </cell>
          <cell r="C505">
            <v>34530</v>
          </cell>
          <cell r="F505">
            <v>655</v>
          </cell>
          <cell r="G505">
            <v>1177</v>
          </cell>
          <cell r="H505">
            <v>364</v>
          </cell>
          <cell r="I505">
            <v>2196</v>
          </cell>
          <cell r="J505">
            <v>773</v>
          </cell>
          <cell r="K505">
            <v>109</v>
          </cell>
          <cell r="L505">
            <v>664</v>
          </cell>
          <cell r="M505">
            <v>0.14100905562742561</v>
          </cell>
          <cell r="N505">
            <v>105</v>
          </cell>
          <cell r="O505">
            <v>17</v>
          </cell>
          <cell r="P505">
            <v>238</v>
          </cell>
          <cell r="Q505">
            <v>0</v>
          </cell>
          <cell r="R505">
            <v>238</v>
          </cell>
          <cell r="S505">
            <v>337</v>
          </cell>
          <cell r="T505">
            <v>1216.1808917197452</v>
          </cell>
          <cell r="U505">
            <v>421</v>
          </cell>
          <cell r="V505">
            <v>-25</v>
          </cell>
          <cell r="W505">
            <v>75</v>
          </cell>
          <cell r="X505">
            <v>0.5554089709762533</v>
          </cell>
          <cell r="Y505">
            <v>136</v>
          </cell>
          <cell r="Z505">
            <v>42</v>
          </cell>
          <cell r="AA505">
            <v>0.23027166882276842</v>
          </cell>
          <cell r="AB505">
            <v>0.17593790426908151</v>
          </cell>
          <cell r="AC505">
            <v>20.166</v>
          </cell>
          <cell r="AD505" t="e">
            <v>#REF!</v>
          </cell>
          <cell r="AE505" t="e">
            <v>#REF!</v>
          </cell>
          <cell r="AF505">
            <v>6.94</v>
          </cell>
          <cell r="AG505">
            <v>7.81</v>
          </cell>
          <cell r="AH505">
            <v>8.93</v>
          </cell>
          <cell r="AI505" t="e">
            <v>#REF!</v>
          </cell>
          <cell r="AJ505">
            <v>1011</v>
          </cell>
          <cell r="AK505">
            <v>902</v>
          </cell>
          <cell r="AL505">
            <v>109</v>
          </cell>
          <cell r="AM505">
            <v>595</v>
          </cell>
          <cell r="AN505">
            <v>647</v>
          </cell>
          <cell r="AP505">
            <v>34530</v>
          </cell>
          <cell r="AQ505">
            <v>1.75</v>
          </cell>
          <cell r="BA505">
            <v>34530</v>
          </cell>
          <cell r="BB505">
            <v>20.166</v>
          </cell>
          <cell r="BC505">
            <v>1.8879999999999999</v>
          </cell>
          <cell r="BP505">
            <v>36728</v>
          </cell>
          <cell r="CQ505">
            <v>34530</v>
          </cell>
          <cell r="CR505">
            <v>1.8879999999999999</v>
          </cell>
        </row>
        <row r="506">
          <cell r="A506">
            <v>30</v>
          </cell>
          <cell r="B506">
            <v>34544</v>
          </cell>
          <cell r="C506">
            <v>34537</v>
          </cell>
          <cell r="F506">
            <v>682</v>
          </cell>
          <cell r="G506">
            <v>1229</v>
          </cell>
          <cell r="H506">
            <v>359</v>
          </cell>
          <cell r="I506">
            <v>2270</v>
          </cell>
          <cell r="J506">
            <v>779</v>
          </cell>
          <cell r="K506">
            <v>102</v>
          </cell>
          <cell r="L506">
            <v>677</v>
          </cell>
          <cell r="M506">
            <v>0.13093709884467267</v>
          </cell>
          <cell r="N506">
            <v>99</v>
          </cell>
          <cell r="O506">
            <v>20</v>
          </cell>
          <cell r="P506">
            <v>231</v>
          </cell>
          <cell r="Q506">
            <v>0</v>
          </cell>
          <cell r="R506">
            <v>231</v>
          </cell>
          <cell r="S506">
            <v>344</v>
          </cell>
          <cell r="T506">
            <v>1201.6980891719745</v>
          </cell>
          <cell r="U506">
            <v>420</v>
          </cell>
          <cell r="V506">
            <v>-32</v>
          </cell>
          <cell r="W506">
            <v>44</v>
          </cell>
          <cell r="X506">
            <v>0.54973821989528793</v>
          </cell>
          <cell r="Y506">
            <v>130</v>
          </cell>
          <cell r="Z506">
            <v>50</v>
          </cell>
          <cell r="AA506">
            <v>0.23106546854942234</v>
          </cell>
          <cell r="AB506">
            <v>0.1668806161745828</v>
          </cell>
          <cell r="AC506">
            <v>19.405999999999999</v>
          </cell>
          <cell r="AD506" t="e">
            <v>#REF!</v>
          </cell>
          <cell r="AE506" t="e">
            <v>#REF!</v>
          </cell>
          <cell r="AF506">
            <v>6.94</v>
          </cell>
          <cell r="AG506">
            <v>7.81</v>
          </cell>
          <cell r="AH506">
            <v>8.93</v>
          </cell>
          <cell r="AI506" t="e">
            <v>#REF!</v>
          </cell>
          <cell r="AJ506">
            <v>1010</v>
          </cell>
          <cell r="AK506">
            <v>908</v>
          </cell>
          <cell r="AL506">
            <v>102</v>
          </cell>
          <cell r="AM506">
            <v>599</v>
          </cell>
          <cell r="AN506">
            <v>657</v>
          </cell>
          <cell r="AP506">
            <v>34537</v>
          </cell>
          <cell r="AQ506">
            <v>1.73</v>
          </cell>
          <cell r="BA506">
            <v>34537</v>
          </cell>
          <cell r="BB506">
            <v>19.405999999999999</v>
          </cell>
          <cell r="BC506">
            <v>1.8360000000000001</v>
          </cell>
          <cell r="BP506">
            <v>36735</v>
          </cell>
          <cell r="CQ506">
            <v>34537</v>
          </cell>
          <cell r="CR506">
            <v>1.8360000000000001</v>
          </cell>
        </row>
        <row r="507">
          <cell r="A507">
            <v>31</v>
          </cell>
          <cell r="B507">
            <v>34551</v>
          </cell>
          <cell r="C507">
            <v>34544</v>
          </cell>
          <cell r="F507">
            <v>714</v>
          </cell>
          <cell r="G507">
            <v>1289</v>
          </cell>
          <cell r="H507">
            <v>364</v>
          </cell>
          <cell r="I507">
            <v>2367</v>
          </cell>
          <cell r="J507">
            <v>771</v>
          </cell>
          <cell r="K507">
            <v>97</v>
          </cell>
          <cell r="L507">
            <v>674</v>
          </cell>
          <cell r="M507">
            <v>0.12581063553826199</v>
          </cell>
          <cell r="N507">
            <v>93</v>
          </cell>
          <cell r="O507">
            <v>16</v>
          </cell>
          <cell r="P507">
            <v>297</v>
          </cell>
          <cell r="Q507">
            <v>0</v>
          </cell>
          <cell r="R507">
            <v>297</v>
          </cell>
          <cell r="S507">
            <v>349</v>
          </cell>
          <cell r="T507">
            <v>1247.444585987261</v>
          </cell>
          <cell r="U507">
            <v>407</v>
          </cell>
          <cell r="V507">
            <v>-36</v>
          </cell>
          <cell r="W507">
            <v>27</v>
          </cell>
          <cell r="X507">
            <v>0.53835978835978837</v>
          </cell>
          <cell r="Y507">
            <v>126</v>
          </cell>
          <cell r="Z507">
            <v>51</v>
          </cell>
          <cell r="AA507">
            <v>0.22957198443579765</v>
          </cell>
          <cell r="AB507">
            <v>0.16342412451361868</v>
          </cell>
          <cell r="AC507">
            <v>19.617999999999999</v>
          </cell>
          <cell r="AD507" t="e">
            <v>#REF!</v>
          </cell>
          <cell r="AE507" t="e">
            <v>#REF!</v>
          </cell>
          <cell r="AF507">
            <v>7.94</v>
          </cell>
          <cell r="AG507">
            <v>7.81</v>
          </cell>
          <cell r="AH507">
            <v>8.93</v>
          </cell>
          <cell r="AI507" t="e">
            <v>#REF!</v>
          </cell>
          <cell r="AJ507">
            <v>1068</v>
          </cell>
          <cell r="AK507">
            <v>971</v>
          </cell>
          <cell r="AL507">
            <v>97</v>
          </cell>
          <cell r="AM507">
            <v>594</v>
          </cell>
          <cell r="AN507">
            <v>658</v>
          </cell>
          <cell r="AP507">
            <v>34544</v>
          </cell>
          <cell r="AQ507">
            <v>1.7</v>
          </cell>
          <cell r="BA507">
            <v>34544</v>
          </cell>
          <cell r="BB507">
            <v>19.617999999999999</v>
          </cell>
          <cell r="BC507">
            <v>1.77</v>
          </cell>
          <cell r="BP507">
            <v>36742</v>
          </cell>
          <cell r="CQ507">
            <v>34544</v>
          </cell>
          <cell r="CR507">
            <v>1.77</v>
          </cell>
        </row>
        <row r="508">
          <cell r="A508">
            <v>32</v>
          </cell>
          <cell r="B508">
            <v>34558</v>
          </cell>
          <cell r="C508">
            <v>34551</v>
          </cell>
          <cell r="F508">
            <v>737</v>
          </cell>
          <cell r="G508">
            <v>1333</v>
          </cell>
          <cell r="H508">
            <v>370</v>
          </cell>
          <cell r="I508">
            <v>2440</v>
          </cell>
          <cell r="J508">
            <v>771</v>
          </cell>
          <cell r="K508">
            <v>98</v>
          </cell>
          <cell r="L508">
            <v>673</v>
          </cell>
          <cell r="M508">
            <v>0.12710765239948119</v>
          </cell>
          <cell r="N508">
            <v>94</v>
          </cell>
          <cell r="O508">
            <v>14</v>
          </cell>
          <cell r="P508">
            <v>291</v>
          </cell>
          <cell r="Q508">
            <v>0</v>
          </cell>
          <cell r="R508">
            <v>291</v>
          </cell>
          <cell r="S508">
            <v>336</v>
          </cell>
          <cell r="T508">
            <v>1243.6292993630573</v>
          </cell>
          <cell r="U508">
            <v>421</v>
          </cell>
          <cell r="V508">
            <v>-53</v>
          </cell>
          <cell r="W508">
            <v>44</v>
          </cell>
          <cell r="X508">
            <v>0.5561426684280053</v>
          </cell>
          <cell r="Y508">
            <v>128</v>
          </cell>
          <cell r="Z508">
            <v>50</v>
          </cell>
          <cell r="AA508">
            <v>0.23086900129701687</v>
          </cell>
          <cell r="AB508">
            <v>0.16601815823605706</v>
          </cell>
          <cell r="AC508">
            <v>20.047999999999998</v>
          </cell>
          <cell r="AD508" t="e">
            <v>#REF!</v>
          </cell>
          <cell r="AE508" t="e">
            <v>#REF!</v>
          </cell>
          <cell r="AF508">
            <v>7.94</v>
          </cell>
          <cell r="AG508">
            <v>7.81</v>
          </cell>
          <cell r="AH508">
            <v>8.93</v>
          </cell>
          <cell r="AI508" t="e">
            <v>#REF!</v>
          </cell>
          <cell r="AJ508">
            <v>1062</v>
          </cell>
          <cell r="AK508">
            <v>964</v>
          </cell>
          <cell r="AL508">
            <v>98</v>
          </cell>
          <cell r="AM508">
            <v>593</v>
          </cell>
          <cell r="AN508">
            <v>659</v>
          </cell>
          <cell r="AP508">
            <v>34551</v>
          </cell>
          <cell r="AQ508">
            <v>1.6</v>
          </cell>
          <cell r="BA508">
            <v>34551</v>
          </cell>
          <cell r="BB508">
            <v>20.047999999999998</v>
          </cell>
          <cell r="BC508">
            <v>1.712</v>
          </cell>
          <cell r="BP508">
            <v>36749</v>
          </cell>
          <cell r="CQ508">
            <v>34551</v>
          </cell>
          <cell r="CR508">
            <v>1.712</v>
          </cell>
        </row>
        <row r="509">
          <cell r="A509">
            <v>33</v>
          </cell>
          <cell r="B509">
            <v>34565</v>
          </cell>
          <cell r="C509">
            <v>34558</v>
          </cell>
          <cell r="F509">
            <v>760</v>
          </cell>
          <cell r="G509">
            <v>1403</v>
          </cell>
          <cell r="H509">
            <v>376</v>
          </cell>
          <cell r="I509">
            <v>2539</v>
          </cell>
          <cell r="J509">
            <v>753</v>
          </cell>
          <cell r="K509">
            <v>91</v>
          </cell>
          <cell r="L509">
            <v>662</v>
          </cell>
          <cell r="M509">
            <v>0.12084993359893759</v>
          </cell>
          <cell r="N509">
            <v>87</v>
          </cell>
          <cell r="O509">
            <v>16</v>
          </cell>
          <cell r="P509">
            <v>277</v>
          </cell>
          <cell r="Q509">
            <v>0</v>
          </cell>
          <cell r="R509">
            <v>277</v>
          </cell>
          <cell r="S509">
            <v>311</v>
          </cell>
          <cell r="T509">
            <v>1198.4050955414014</v>
          </cell>
          <cell r="U509">
            <v>428</v>
          </cell>
          <cell r="V509">
            <v>-93</v>
          </cell>
          <cell r="W509">
            <v>57</v>
          </cell>
          <cell r="X509">
            <v>0.57916102841677941</v>
          </cell>
          <cell r="Y509">
            <v>131</v>
          </cell>
          <cell r="Z509">
            <v>46</v>
          </cell>
          <cell r="AA509">
            <v>0.23505976095617531</v>
          </cell>
          <cell r="AB509">
            <v>0.17397078353253653</v>
          </cell>
          <cell r="AC509">
            <v>18.882000000000001</v>
          </cell>
          <cell r="AD509" t="e">
            <v>#REF!</v>
          </cell>
          <cell r="AE509" t="e">
            <v>#REF!</v>
          </cell>
          <cell r="AF509">
            <v>7.94</v>
          </cell>
          <cell r="AG509">
            <v>7.81</v>
          </cell>
          <cell r="AH509">
            <v>8.93</v>
          </cell>
          <cell r="AI509" t="e">
            <v>#REF!</v>
          </cell>
          <cell r="AJ509">
            <v>1030</v>
          </cell>
          <cell r="AK509">
            <v>939</v>
          </cell>
          <cell r="AL509">
            <v>91</v>
          </cell>
          <cell r="AM509">
            <v>576</v>
          </cell>
          <cell r="AN509">
            <v>646</v>
          </cell>
          <cell r="AP509">
            <v>34558</v>
          </cell>
          <cell r="AQ509">
            <v>1.58</v>
          </cell>
          <cell r="BA509">
            <v>34558</v>
          </cell>
          <cell r="BB509">
            <v>18.882000000000001</v>
          </cell>
          <cell r="BC509">
            <v>1.6279999999999999</v>
          </cell>
          <cell r="BP509">
            <v>36756</v>
          </cell>
          <cell r="CQ509">
            <v>34558</v>
          </cell>
          <cell r="CR509">
            <v>1.6279999999999999</v>
          </cell>
        </row>
        <row r="510">
          <cell r="A510">
            <v>34</v>
          </cell>
          <cell r="B510">
            <v>34572</v>
          </cell>
          <cell r="C510">
            <v>34565</v>
          </cell>
          <cell r="F510">
            <v>782</v>
          </cell>
          <cell r="G510">
            <v>1458</v>
          </cell>
          <cell r="H510">
            <v>384</v>
          </cell>
          <cell r="I510">
            <v>2624</v>
          </cell>
          <cell r="J510">
            <v>772</v>
          </cell>
          <cell r="K510">
            <v>94</v>
          </cell>
          <cell r="L510">
            <v>678</v>
          </cell>
          <cell r="M510">
            <v>0.12176165803108809</v>
          </cell>
          <cell r="N510">
            <v>90</v>
          </cell>
          <cell r="O510">
            <v>18</v>
          </cell>
          <cell r="P510">
            <v>280</v>
          </cell>
          <cell r="Q510">
            <v>0</v>
          </cell>
          <cell r="R510">
            <v>280</v>
          </cell>
          <cell r="S510">
            <v>320</v>
          </cell>
          <cell r="T510">
            <v>1226.1834394904458</v>
          </cell>
          <cell r="U510">
            <v>438</v>
          </cell>
          <cell r="V510">
            <v>-80</v>
          </cell>
          <cell r="W510">
            <v>43</v>
          </cell>
          <cell r="X510">
            <v>0.57783641160949872</v>
          </cell>
          <cell r="Y510">
            <v>138</v>
          </cell>
          <cell r="Z510">
            <v>48</v>
          </cell>
          <cell r="AA510">
            <v>0.24093264248704663</v>
          </cell>
          <cell r="AB510">
            <v>0.17875647668393782</v>
          </cell>
          <cell r="AC510">
            <v>17.852</v>
          </cell>
          <cell r="AD510" t="e">
            <v>#REF!</v>
          </cell>
          <cell r="AE510" t="e">
            <v>#REF!</v>
          </cell>
          <cell r="AF510">
            <v>7.94</v>
          </cell>
          <cell r="AG510">
            <v>7.81</v>
          </cell>
          <cell r="AH510">
            <v>8.93</v>
          </cell>
          <cell r="AI510" t="e">
            <v>#REF!</v>
          </cell>
          <cell r="AJ510">
            <v>1052</v>
          </cell>
          <cell r="AK510">
            <v>958</v>
          </cell>
          <cell r="AL510">
            <v>94</v>
          </cell>
          <cell r="AM510">
            <v>586</v>
          </cell>
          <cell r="AN510">
            <v>660</v>
          </cell>
          <cell r="AP510">
            <v>34565</v>
          </cell>
          <cell r="AQ510">
            <v>1.64</v>
          </cell>
          <cell r="BA510">
            <v>34565</v>
          </cell>
          <cell r="BB510">
            <v>17.852</v>
          </cell>
          <cell r="BC510">
            <v>1.6639999999999999</v>
          </cell>
          <cell r="BP510">
            <v>36763</v>
          </cell>
          <cell r="CQ510">
            <v>34565</v>
          </cell>
          <cell r="CR510">
            <v>1.6639999999999999</v>
          </cell>
        </row>
        <row r="511">
          <cell r="A511">
            <v>35</v>
          </cell>
          <cell r="B511">
            <v>34579</v>
          </cell>
          <cell r="C511">
            <v>34572</v>
          </cell>
          <cell r="F511">
            <v>819</v>
          </cell>
          <cell r="G511">
            <v>1508</v>
          </cell>
          <cell r="H511">
            <v>392</v>
          </cell>
          <cell r="I511">
            <v>2719</v>
          </cell>
          <cell r="J511">
            <v>768</v>
          </cell>
          <cell r="K511">
            <v>96</v>
          </cell>
          <cell r="L511">
            <v>672</v>
          </cell>
          <cell r="M511">
            <v>0.125</v>
          </cell>
          <cell r="N511">
            <v>91</v>
          </cell>
          <cell r="O511">
            <v>15</v>
          </cell>
          <cell r="P511">
            <v>273</v>
          </cell>
          <cell r="Q511">
            <v>0</v>
          </cell>
          <cell r="R511">
            <v>273</v>
          </cell>
          <cell r="S511">
            <v>312</v>
          </cell>
          <cell r="T511">
            <v>1219.3681528662419</v>
          </cell>
          <cell r="U511">
            <v>443</v>
          </cell>
          <cell r="V511">
            <v>-84</v>
          </cell>
          <cell r="W511">
            <v>26</v>
          </cell>
          <cell r="X511">
            <v>0.58675496688741724</v>
          </cell>
          <cell r="Y511">
            <v>141</v>
          </cell>
          <cell r="Z511">
            <v>50</v>
          </cell>
          <cell r="AA511">
            <v>0.24869791666666666</v>
          </cell>
          <cell r="AB511">
            <v>0.18359375</v>
          </cell>
          <cell r="AC511">
            <v>17.238</v>
          </cell>
          <cell r="AD511" t="e">
            <v>#REF!</v>
          </cell>
          <cell r="AE511" t="e">
            <v>#REF!</v>
          </cell>
          <cell r="AF511">
            <v>7.94</v>
          </cell>
          <cell r="AG511">
            <v>7.81</v>
          </cell>
          <cell r="AH511">
            <v>8.93</v>
          </cell>
          <cell r="AI511" t="e">
            <v>#REF!</v>
          </cell>
          <cell r="AJ511">
            <v>1041</v>
          </cell>
          <cell r="AK511">
            <v>945</v>
          </cell>
          <cell r="AL511">
            <v>96</v>
          </cell>
          <cell r="AM511">
            <v>577</v>
          </cell>
          <cell r="AN511">
            <v>657</v>
          </cell>
          <cell r="AP511">
            <v>34572</v>
          </cell>
          <cell r="AQ511">
            <v>1.44</v>
          </cell>
          <cell r="BA511">
            <v>34572</v>
          </cell>
          <cell r="BB511">
            <v>17.238</v>
          </cell>
          <cell r="BC511">
            <v>1.52</v>
          </cell>
          <cell r="BP511">
            <v>36770</v>
          </cell>
          <cell r="CQ511">
            <v>34572</v>
          </cell>
          <cell r="CR511">
            <v>1.52</v>
          </cell>
        </row>
        <row r="512">
          <cell r="A512">
            <v>36</v>
          </cell>
          <cell r="B512">
            <v>34586</v>
          </cell>
          <cell r="C512">
            <v>34579</v>
          </cell>
          <cell r="F512">
            <v>819</v>
          </cell>
          <cell r="G512">
            <v>1557</v>
          </cell>
          <cell r="H512">
            <v>407</v>
          </cell>
          <cell r="I512">
            <v>2783</v>
          </cell>
          <cell r="J512">
            <v>784</v>
          </cell>
          <cell r="K512">
            <v>99</v>
          </cell>
          <cell r="L512">
            <v>685</v>
          </cell>
          <cell r="M512">
            <v>0.12627551020408162</v>
          </cell>
          <cell r="N512">
            <v>95</v>
          </cell>
          <cell r="O512">
            <v>15</v>
          </cell>
          <cell r="P512">
            <v>277</v>
          </cell>
          <cell r="Q512">
            <v>0</v>
          </cell>
          <cell r="R512">
            <v>277</v>
          </cell>
          <cell r="S512">
            <v>308</v>
          </cell>
          <cell r="T512">
            <v>1245.1095541401273</v>
          </cell>
          <cell r="U512">
            <v>463</v>
          </cell>
          <cell r="V512">
            <v>-97</v>
          </cell>
          <cell r="W512">
            <v>44</v>
          </cell>
          <cell r="X512">
            <v>0.60051880674448765</v>
          </cell>
          <cell r="Y512">
            <v>146</v>
          </cell>
          <cell r="Z512">
            <v>53</v>
          </cell>
          <cell r="AA512">
            <v>0.25382653061224492</v>
          </cell>
          <cell r="AB512">
            <v>0.18622448979591838</v>
          </cell>
          <cell r="AC512">
            <v>17.542000000000002</v>
          </cell>
          <cell r="AD512" t="e">
            <v>#REF!</v>
          </cell>
          <cell r="AE512" t="e">
            <v>#REF!</v>
          </cell>
          <cell r="AF512">
            <v>7.94</v>
          </cell>
          <cell r="AG512">
            <v>7.81</v>
          </cell>
          <cell r="AH512">
            <v>8.93</v>
          </cell>
          <cell r="AI512" t="e">
            <v>#REF!</v>
          </cell>
          <cell r="AJ512">
            <v>1061</v>
          </cell>
          <cell r="AK512">
            <v>962</v>
          </cell>
          <cell r="AL512">
            <v>99</v>
          </cell>
          <cell r="AM512">
            <v>585</v>
          </cell>
          <cell r="AN512">
            <v>670</v>
          </cell>
          <cell r="AP512">
            <v>34579</v>
          </cell>
          <cell r="AQ512">
            <v>1.4</v>
          </cell>
          <cell r="BA512">
            <v>34579</v>
          </cell>
          <cell r="BB512">
            <v>17.542000000000002</v>
          </cell>
          <cell r="BC512">
            <v>1.448</v>
          </cell>
          <cell r="BP512">
            <v>36777</v>
          </cell>
          <cell r="CQ512">
            <v>34579</v>
          </cell>
          <cell r="CR512">
            <v>1.448</v>
          </cell>
        </row>
        <row r="513">
          <cell r="A513">
            <v>37</v>
          </cell>
          <cell r="B513">
            <v>34593</v>
          </cell>
          <cell r="C513">
            <v>34586</v>
          </cell>
          <cell r="F513">
            <v>834</v>
          </cell>
          <cell r="G513">
            <v>1598</v>
          </cell>
          <cell r="H513">
            <v>418</v>
          </cell>
          <cell r="I513">
            <v>2850</v>
          </cell>
          <cell r="J513">
            <v>782</v>
          </cell>
          <cell r="K513">
            <v>98</v>
          </cell>
          <cell r="L513">
            <v>684</v>
          </cell>
          <cell r="M513">
            <v>0.12531969309462915</v>
          </cell>
          <cell r="N513">
            <v>94</v>
          </cell>
          <cell r="O513">
            <v>15</v>
          </cell>
          <cell r="P513">
            <v>281</v>
          </cell>
          <cell r="Q513">
            <v>0</v>
          </cell>
          <cell r="R513">
            <v>281</v>
          </cell>
          <cell r="S513">
            <v>306</v>
          </cell>
          <cell r="T513">
            <v>1244.9987261146496</v>
          </cell>
          <cell r="U513">
            <v>463</v>
          </cell>
          <cell r="V513">
            <v>-99</v>
          </cell>
          <cell r="W513">
            <v>42</v>
          </cell>
          <cell r="X513">
            <v>0.60208062418725616</v>
          </cell>
          <cell r="Y513">
            <v>142</v>
          </cell>
          <cell r="Z513">
            <v>55</v>
          </cell>
          <cell r="AA513">
            <v>0.25191815856777494</v>
          </cell>
          <cell r="AB513">
            <v>0.1815856777493606</v>
          </cell>
          <cell r="AC513">
            <v>17.645</v>
          </cell>
          <cell r="AD513" t="e">
            <v>#REF!</v>
          </cell>
          <cell r="AE513" t="e">
            <v>#REF!</v>
          </cell>
          <cell r="AF513">
            <v>7.94</v>
          </cell>
          <cell r="AG513">
            <v>7.81</v>
          </cell>
          <cell r="AH513">
            <v>8.93</v>
          </cell>
          <cell r="AI513" t="e">
            <v>#REF!</v>
          </cell>
          <cell r="AJ513">
            <v>1063</v>
          </cell>
          <cell r="AK513">
            <v>965</v>
          </cell>
          <cell r="AL513">
            <v>98</v>
          </cell>
          <cell r="AM513">
            <v>585</v>
          </cell>
          <cell r="AN513">
            <v>669</v>
          </cell>
          <cell r="AP513">
            <v>34586</v>
          </cell>
          <cell r="AQ513">
            <v>1.39</v>
          </cell>
          <cell r="BA513">
            <v>34586</v>
          </cell>
          <cell r="BB513">
            <v>17.645</v>
          </cell>
          <cell r="BC513">
            <v>1.46</v>
          </cell>
          <cell r="BP513">
            <v>36784</v>
          </cell>
          <cell r="CQ513">
            <v>34586</v>
          </cell>
          <cell r="CR513">
            <v>1.46</v>
          </cell>
        </row>
        <row r="514">
          <cell r="A514">
            <v>38</v>
          </cell>
          <cell r="B514">
            <v>34600</v>
          </cell>
          <cell r="C514">
            <v>34593</v>
          </cell>
          <cell r="F514">
            <v>847</v>
          </cell>
          <cell r="G514">
            <v>1641</v>
          </cell>
          <cell r="H514">
            <v>416</v>
          </cell>
          <cell r="I514">
            <v>2904</v>
          </cell>
          <cell r="J514">
            <v>804</v>
          </cell>
          <cell r="K514">
            <v>96</v>
          </cell>
          <cell r="L514">
            <v>708</v>
          </cell>
          <cell r="M514">
            <v>0.11940298507462686</v>
          </cell>
          <cell r="N514">
            <v>92</v>
          </cell>
          <cell r="O514">
            <v>15</v>
          </cell>
          <cell r="P514">
            <v>278</v>
          </cell>
          <cell r="Q514">
            <v>0</v>
          </cell>
          <cell r="R514">
            <v>278</v>
          </cell>
          <cell r="S514">
            <v>326</v>
          </cell>
          <cell r="T514">
            <v>1260.1834394904458</v>
          </cell>
          <cell r="U514">
            <v>467</v>
          </cell>
          <cell r="V514">
            <v>-97</v>
          </cell>
          <cell r="W514">
            <v>45</v>
          </cell>
          <cell r="X514">
            <v>0.58890290037831017</v>
          </cell>
          <cell r="Y514">
            <v>141</v>
          </cell>
          <cell r="Z514">
            <v>57</v>
          </cell>
          <cell r="AA514">
            <v>0.2462686567164179</v>
          </cell>
          <cell r="AB514">
            <v>0.17537313432835822</v>
          </cell>
          <cell r="AC514">
            <v>16.943999999999999</v>
          </cell>
          <cell r="AD514" t="e">
            <v>#REF!</v>
          </cell>
          <cell r="AE514" t="e">
            <v>#REF!</v>
          </cell>
          <cell r="AF514">
            <v>7.94</v>
          </cell>
          <cell r="AG514">
            <v>7.81</v>
          </cell>
          <cell r="AH514">
            <v>8.93</v>
          </cell>
          <cell r="AI514" t="e">
            <v>#REF!</v>
          </cell>
          <cell r="AJ514">
            <v>1082</v>
          </cell>
          <cell r="AK514">
            <v>986</v>
          </cell>
          <cell r="AL514">
            <v>96</v>
          </cell>
          <cell r="AM514">
            <v>606</v>
          </cell>
          <cell r="AN514">
            <v>693</v>
          </cell>
          <cell r="AP514">
            <v>34593</v>
          </cell>
          <cell r="AQ514">
            <v>1.45</v>
          </cell>
          <cell r="BA514">
            <v>34593</v>
          </cell>
          <cell r="BB514">
            <v>16.943999999999999</v>
          </cell>
          <cell r="BC514">
            <v>1.5740000000000001</v>
          </cell>
          <cell r="BP514">
            <v>36791</v>
          </cell>
          <cell r="CQ514">
            <v>34593</v>
          </cell>
          <cell r="CR514">
            <v>1.5740000000000001</v>
          </cell>
        </row>
        <row r="515">
          <cell r="A515">
            <v>39</v>
          </cell>
          <cell r="B515">
            <v>34607</v>
          </cell>
          <cell r="C515">
            <v>34600</v>
          </cell>
          <cell r="F515">
            <v>856</v>
          </cell>
          <cell r="G515">
            <v>1683</v>
          </cell>
          <cell r="H515">
            <v>413</v>
          </cell>
          <cell r="I515">
            <v>2952</v>
          </cell>
          <cell r="J515">
            <v>836</v>
          </cell>
          <cell r="K515">
            <v>97</v>
          </cell>
          <cell r="L515">
            <v>739</v>
          </cell>
          <cell r="M515">
            <v>0.11602870813397129</v>
          </cell>
          <cell r="N515">
            <v>94</v>
          </cell>
          <cell r="O515">
            <v>12</v>
          </cell>
          <cell r="P515">
            <v>300</v>
          </cell>
          <cell r="Q515">
            <v>0</v>
          </cell>
          <cell r="R515">
            <v>300</v>
          </cell>
          <cell r="S515">
            <v>339</v>
          </cell>
          <cell r="T515">
            <v>1315.3337579617832</v>
          </cell>
          <cell r="U515">
            <v>484</v>
          </cell>
          <cell r="V515">
            <v>-101</v>
          </cell>
          <cell r="W515">
            <v>64</v>
          </cell>
          <cell r="X515">
            <v>0.58809234507897934</v>
          </cell>
          <cell r="Y515">
            <v>144</v>
          </cell>
          <cell r="Z515">
            <v>56</v>
          </cell>
          <cell r="AA515">
            <v>0.23923444976076555</v>
          </cell>
          <cell r="AB515">
            <v>0.17224880382775121</v>
          </cell>
          <cell r="AC515">
            <v>17.376000000000001</v>
          </cell>
          <cell r="AD515" t="e">
            <v>#REF!</v>
          </cell>
          <cell r="AE515" t="e">
            <v>#REF!</v>
          </cell>
          <cell r="AF515">
            <v>7.94</v>
          </cell>
          <cell r="AG515">
            <v>7.81</v>
          </cell>
          <cell r="AH515">
            <v>8.93</v>
          </cell>
          <cell r="AI515" t="e">
            <v>#REF!</v>
          </cell>
          <cell r="AJ515">
            <v>1136</v>
          </cell>
          <cell r="AK515">
            <v>1039</v>
          </cell>
          <cell r="AL515">
            <v>97</v>
          </cell>
          <cell r="AM515">
            <v>636</v>
          </cell>
          <cell r="AN515">
            <v>727</v>
          </cell>
          <cell r="AP515">
            <v>34600</v>
          </cell>
          <cell r="AQ515">
            <v>1.34</v>
          </cell>
          <cell r="BA515">
            <v>34600</v>
          </cell>
          <cell r="BB515">
            <v>17.376000000000001</v>
          </cell>
          <cell r="BC515">
            <v>1.512</v>
          </cell>
          <cell r="BP515">
            <v>36798</v>
          </cell>
          <cell r="CQ515">
            <v>34600</v>
          </cell>
          <cell r="CR515">
            <v>1.512</v>
          </cell>
        </row>
        <row r="516">
          <cell r="A516">
            <v>40</v>
          </cell>
          <cell r="B516">
            <v>34614</v>
          </cell>
          <cell r="C516">
            <v>34607</v>
          </cell>
          <cell r="F516">
            <v>870</v>
          </cell>
          <cell r="G516">
            <v>1707</v>
          </cell>
          <cell r="H516">
            <v>420</v>
          </cell>
          <cell r="I516">
            <v>2997</v>
          </cell>
          <cell r="J516">
            <v>838</v>
          </cell>
          <cell r="K516">
            <v>95</v>
          </cell>
          <cell r="L516">
            <v>743</v>
          </cell>
          <cell r="M516">
            <v>0.11336515513126491</v>
          </cell>
          <cell r="N516">
            <v>92</v>
          </cell>
          <cell r="O516">
            <v>12</v>
          </cell>
          <cell r="P516">
            <v>325</v>
          </cell>
          <cell r="Q516">
            <v>0</v>
          </cell>
          <cell r="R516">
            <v>325</v>
          </cell>
          <cell r="S516">
            <v>348</v>
          </cell>
          <cell r="T516">
            <v>1337.4840764331211</v>
          </cell>
          <cell r="U516">
            <v>476</v>
          </cell>
          <cell r="V516">
            <v>-79</v>
          </cell>
          <cell r="W516">
            <v>54</v>
          </cell>
          <cell r="X516">
            <v>0.57766990291262132</v>
          </cell>
          <cell r="Y516">
            <v>135</v>
          </cell>
          <cell r="Z516">
            <v>57</v>
          </cell>
          <cell r="AA516">
            <v>0.22911694510739858</v>
          </cell>
          <cell r="AB516">
            <v>0.1610978520286396</v>
          </cell>
          <cell r="AC516">
            <v>17.829999999999998</v>
          </cell>
          <cell r="AD516" t="e">
            <v>#REF!</v>
          </cell>
          <cell r="AE516" t="e">
            <v>#REF!</v>
          </cell>
          <cell r="AF516">
            <v>7.94</v>
          </cell>
          <cell r="AG516">
            <v>7.81</v>
          </cell>
          <cell r="AH516">
            <v>8.93</v>
          </cell>
          <cell r="AI516" t="e">
            <v>#REF!</v>
          </cell>
          <cell r="AJ516">
            <v>1163</v>
          </cell>
          <cell r="AK516">
            <v>1068</v>
          </cell>
          <cell r="AL516">
            <v>95</v>
          </cell>
          <cell r="AM516">
            <v>646</v>
          </cell>
          <cell r="AN516">
            <v>731</v>
          </cell>
          <cell r="AP516">
            <v>34607</v>
          </cell>
          <cell r="AQ516">
            <v>1.33</v>
          </cell>
          <cell r="BA516">
            <v>34607</v>
          </cell>
          <cell r="BB516">
            <v>17.829999999999998</v>
          </cell>
          <cell r="BC516">
            <v>1.4059999999999999</v>
          </cell>
          <cell r="BP516">
            <v>36805</v>
          </cell>
          <cell r="CQ516">
            <v>34607</v>
          </cell>
          <cell r="CR516">
            <v>1.4059999999999999</v>
          </cell>
        </row>
        <row r="517">
          <cell r="A517">
            <v>41</v>
          </cell>
          <cell r="B517">
            <v>34621</v>
          </cell>
          <cell r="C517">
            <v>34614</v>
          </cell>
          <cell r="F517">
            <v>873</v>
          </cell>
          <cell r="G517">
            <v>1726</v>
          </cell>
          <cell r="H517">
            <v>422</v>
          </cell>
          <cell r="I517">
            <v>3021</v>
          </cell>
          <cell r="J517">
            <v>828</v>
          </cell>
          <cell r="K517">
            <v>99</v>
          </cell>
          <cell r="L517">
            <v>729</v>
          </cell>
          <cell r="M517">
            <v>0.11956521739130435</v>
          </cell>
          <cell r="N517">
            <v>96</v>
          </cell>
          <cell r="O517">
            <v>14</v>
          </cell>
          <cell r="P517">
            <v>282</v>
          </cell>
          <cell r="Q517">
            <v>1</v>
          </cell>
          <cell r="R517">
            <v>281</v>
          </cell>
          <cell r="S517">
            <v>343</v>
          </cell>
          <cell r="T517">
            <v>1293.9248407643311</v>
          </cell>
          <cell r="U517">
            <v>472</v>
          </cell>
          <cell r="V517">
            <v>-92</v>
          </cell>
          <cell r="W517">
            <v>58</v>
          </cell>
          <cell r="X517">
            <v>0.57914110429447851</v>
          </cell>
          <cell r="Y517">
            <v>134</v>
          </cell>
          <cell r="Z517">
            <v>57</v>
          </cell>
          <cell r="AA517">
            <v>0.23067632850241546</v>
          </cell>
          <cell r="AB517">
            <v>0.16183574879227053</v>
          </cell>
          <cell r="AC517">
            <v>18.12</v>
          </cell>
          <cell r="AD517" t="e">
            <v>#REF!</v>
          </cell>
          <cell r="AE517" t="e">
            <v>#REF!</v>
          </cell>
          <cell r="AF517">
            <v>7.94</v>
          </cell>
          <cell r="AG517">
            <v>7.81</v>
          </cell>
          <cell r="AH517">
            <v>8.93</v>
          </cell>
          <cell r="AI517" t="e">
            <v>#REF!</v>
          </cell>
          <cell r="AJ517">
            <v>1110</v>
          </cell>
          <cell r="AK517">
            <v>1010</v>
          </cell>
          <cell r="AL517">
            <v>100</v>
          </cell>
          <cell r="AM517">
            <v>637</v>
          </cell>
          <cell r="AN517">
            <v>715</v>
          </cell>
          <cell r="AP517">
            <v>34614</v>
          </cell>
          <cell r="AQ517">
            <v>1.32</v>
          </cell>
          <cell r="BA517">
            <v>34614</v>
          </cell>
          <cell r="BB517">
            <v>18.12</v>
          </cell>
          <cell r="BC517">
            <v>1.4039999999999999</v>
          </cell>
          <cell r="BP517">
            <v>36812</v>
          </cell>
          <cell r="CQ517">
            <v>34614</v>
          </cell>
          <cell r="CR517">
            <v>1.4039999999999999</v>
          </cell>
        </row>
        <row r="518">
          <cell r="A518">
            <v>42</v>
          </cell>
          <cell r="B518">
            <v>34628</v>
          </cell>
          <cell r="C518">
            <v>34621</v>
          </cell>
          <cell r="F518">
            <v>874</v>
          </cell>
          <cell r="G518">
            <v>1779</v>
          </cell>
          <cell r="H518">
            <v>428</v>
          </cell>
          <cell r="I518">
            <v>3081</v>
          </cell>
          <cell r="J518">
            <v>828</v>
          </cell>
          <cell r="K518">
            <v>97</v>
          </cell>
          <cell r="L518">
            <v>731</v>
          </cell>
          <cell r="M518">
            <v>0.11714975845410629</v>
          </cell>
          <cell r="N518">
            <v>94</v>
          </cell>
          <cell r="O518">
            <v>13</v>
          </cell>
          <cell r="P518">
            <v>289</v>
          </cell>
          <cell r="Q518">
            <v>1</v>
          </cell>
          <cell r="R518">
            <v>288</v>
          </cell>
          <cell r="S518">
            <v>348</v>
          </cell>
          <cell r="T518">
            <v>1296.740127388535</v>
          </cell>
          <cell r="U518">
            <v>467</v>
          </cell>
          <cell r="V518">
            <v>-95</v>
          </cell>
          <cell r="W518">
            <v>58</v>
          </cell>
          <cell r="X518">
            <v>0.57300613496932518</v>
          </cell>
          <cell r="Y518">
            <v>136</v>
          </cell>
          <cell r="Z518">
            <v>57</v>
          </cell>
          <cell r="AA518">
            <v>0.23309178743961353</v>
          </cell>
          <cell r="AB518">
            <v>0.16425120772946861</v>
          </cell>
          <cell r="AC518">
            <v>17.378</v>
          </cell>
          <cell r="AD518" t="e">
            <v>#REF!</v>
          </cell>
          <cell r="AE518" t="e">
            <v>#REF!</v>
          </cell>
          <cell r="AF518">
            <v>7.94</v>
          </cell>
          <cell r="AG518">
            <v>7.81</v>
          </cell>
          <cell r="AH518">
            <v>9.93</v>
          </cell>
          <cell r="AI518" t="e">
            <v>#REF!</v>
          </cell>
          <cell r="AJ518">
            <v>1117</v>
          </cell>
          <cell r="AK518">
            <v>1019</v>
          </cell>
          <cell r="AL518">
            <v>98</v>
          </cell>
          <cell r="AM518">
            <v>635</v>
          </cell>
          <cell r="AN518">
            <v>718</v>
          </cell>
          <cell r="AP518">
            <v>34621</v>
          </cell>
          <cell r="AQ518">
            <v>1.36</v>
          </cell>
          <cell r="BA518">
            <v>34621</v>
          </cell>
          <cell r="BB518">
            <v>17.378</v>
          </cell>
          <cell r="BC518">
            <v>1.462</v>
          </cell>
          <cell r="BP518">
            <v>36819</v>
          </cell>
          <cell r="CQ518">
            <v>34621</v>
          </cell>
          <cell r="CR518">
            <v>1.462</v>
          </cell>
        </row>
        <row r="519">
          <cell r="A519">
            <v>43</v>
          </cell>
          <cell r="B519">
            <v>34635</v>
          </cell>
          <cell r="C519">
            <v>34628</v>
          </cell>
          <cell r="F519">
            <v>873</v>
          </cell>
          <cell r="G519">
            <v>1782</v>
          </cell>
          <cell r="H519">
            <v>430</v>
          </cell>
          <cell r="I519">
            <v>3085</v>
          </cell>
          <cell r="J519">
            <v>819</v>
          </cell>
          <cell r="K519">
            <v>100</v>
          </cell>
          <cell r="L519">
            <v>719</v>
          </cell>
          <cell r="M519">
            <v>0.1221001221001221</v>
          </cell>
          <cell r="N519">
            <v>97</v>
          </cell>
          <cell r="O519">
            <v>16</v>
          </cell>
          <cell r="P519">
            <v>253</v>
          </cell>
          <cell r="Q519">
            <v>1</v>
          </cell>
          <cell r="R519">
            <v>252</v>
          </cell>
          <cell r="S519">
            <v>336</v>
          </cell>
          <cell r="T519">
            <v>1258.9592356687899</v>
          </cell>
          <cell r="U519">
            <v>471</v>
          </cell>
          <cell r="V519">
            <v>-114</v>
          </cell>
          <cell r="W519">
            <v>69</v>
          </cell>
          <cell r="X519">
            <v>0.58364312267657992</v>
          </cell>
          <cell r="Y519">
            <v>136</v>
          </cell>
          <cell r="Z519">
            <v>56</v>
          </cell>
          <cell r="AA519">
            <v>0.23443223443223443</v>
          </cell>
          <cell r="AB519">
            <v>0.16605616605616605</v>
          </cell>
          <cell r="AC519">
            <v>17.366</v>
          </cell>
          <cell r="AD519" t="e">
            <v>#REF!</v>
          </cell>
          <cell r="AE519" t="e">
            <v>#REF!</v>
          </cell>
          <cell r="AF519">
            <v>7.94</v>
          </cell>
          <cell r="AG519">
            <v>7.81</v>
          </cell>
          <cell r="AH519">
            <v>9.93</v>
          </cell>
          <cell r="AI519" t="e">
            <v>#REF!</v>
          </cell>
          <cell r="AJ519">
            <v>1072</v>
          </cell>
          <cell r="AK519">
            <v>971</v>
          </cell>
          <cell r="AL519">
            <v>101</v>
          </cell>
          <cell r="AM519">
            <v>627</v>
          </cell>
          <cell r="AN519">
            <v>703</v>
          </cell>
          <cell r="AP519">
            <v>34628</v>
          </cell>
          <cell r="AQ519">
            <v>1.54</v>
          </cell>
          <cell r="BA519">
            <v>34628</v>
          </cell>
          <cell r="BB519">
            <v>17.366</v>
          </cell>
          <cell r="BC519">
            <v>1.52</v>
          </cell>
          <cell r="BP519">
            <v>36826</v>
          </cell>
          <cell r="CQ519">
            <v>34628</v>
          </cell>
          <cell r="CR519">
            <v>1.52</v>
          </cell>
        </row>
        <row r="520">
          <cell r="A520">
            <v>44</v>
          </cell>
          <cell r="B520">
            <v>34642</v>
          </cell>
          <cell r="C520">
            <v>34635</v>
          </cell>
          <cell r="F520">
            <v>870</v>
          </cell>
          <cell r="G520">
            <v>1791</v>
          </cell>
          <cell r="H520">
            <v>427</v>
          </cell>
          <cell r="I520">
            <v>3088</v>
          </cell>
          <cell r="J520">
            <v>813</v>
          </cell>
          <cell r="K520">
            <v>101</v>
          </cell>
          <cell r="L520">
            <v>712</v>
          </cell>
          <cell r="M520">
            <v>0.12423124231242312</v>
          </cell>
          <cell r="N520">
            <v>98</v>
          </cell>
          <cell r="O520">
            <v>16</v>
          </cell>
          <cell r="P520">
            <v>296</v>
          </cell>
          <cell r="Q520">
            <v>1</v>
          </cell>
          <cell r="R520">
            <v>295</v>
          </cell>
          <cell r="S520">
            <v>341</v>
          </cell>
          <cell r="T520">
            <v>1296.3337579617835</v>
          </cell>
          <cell r="U520">
            <v>459</v>
          </cell>
          <cell r="V520">
            <v>-111</v>
          </cell>
          <cell r="W520">
            <v>49</v>
          </cell>
          <cell r="X520">
            <v>0.57374999999999998</v>
          </cell>
          <cell r="Y520">
            <v>142</v>
          </cell>
          <cell r="Z520">
            <v>55</v>
          </cell>
          <cell r="AA520">
            <v>0.24231242312423124</v>
          </cell>
          <cell r="AB520">
            <v>0.17466174661746617</v>
          </cell>
          <cell r="AC520">
            <v>17.858000000000001</v>
          </cell>
          <cell r="AD520" t="e">
            <v>#REF!</v>
          </cell>
          <cell r="AE520" t="e">
            <v>#REF!</v>
          </cell>
          <cell r="AF520">
            <v>7.94</v>
          </cell>
          <cell r="AG520">
            <v>7.81</v>
          </cell>
          <cell r="AH520">
            <v>9.93</v>
          </cell>
          <cell r="AI520" t="e">
            <v>#REF!</v>
          </cell>
          <cell r="AJ520">
            <v>1109</v>
          </cell>
          <cell r="AK520">
            <v>1007</v>
          </cell>
          <cell r="AL520">
            <v>102</v>
          </cell>
          <cell r="AM520">
            <v>616</v>
          </cell>
          <cell r="AN520">
            <v>696</v>
          </cell>
          <cell r="AP520">
            <v>34635</v>
          </cell>
          <cell r="AQ520">
            <v>1.64</v>
          </cell>
          <cell r="BA520">
            <v>34635</v>
          </cell>
          <cell r="BB520">
            <v>17.858000000000001</v>
          </cell>
          <cell r="BC520">
            <v>1.6919999999999999</v>
          </cell>
          <cell r="BP520">
            <v>36833</v>
          </cell>
          <cell r="CQ520">
            <v>34635</v>
          </cell>
          <cell r="CR520">
            <v>1.6919999999999999</v>
          </cell>
        </row>
        <row r="521">
          <cell r="A521">
            <v>45</v>
          </cell>
          <cell r="B521">
            <v>34649</v>
          </cell>
          <cell r="C521">
            <v>34642</v>
          </cell>
          <cell r="F521">
            <v>877</v>
          </cell>
          <cell r="G521">
            <v>1795</v>
          </cell>
          <cell r="H521">
            <v>427</v>
          </cell>
          <cell r="I521">
            <v>3099</v>
          </cell>
          <cell r="J521">
            <v>824</v>
          </cell>
          <cell r="K521">
            <v>103</v>
          </cell>
          <cell r="L521">
            <v>721</v>
          </cell>
          <cell r="M521">
            <v>0.125</v>
          </cell>
          <cell r="N521">
            <v>98</v>
          </cell>
          <cell r="O521">
            <v>16</v>
          </cell>
          <cell r="P521">
            <v>302</v>
          </cell>
          <cell r="Q521">
            <v>1</v>
          </cell>
          <cell r="R521">
            <v>301</v>
          </cell>
          <cell r="S521">
            <v>355</v>
          </cell>
          <cell r="T521">
            <v>1317.0382165605097</v>
          </cell>
          <cell r="U521">
            <v>456</v>
          </cell>
          <cell r="V521">
            <v>-89</v>
          </cell>
          <cell r="W521">
            <v>38</v>
          </cell>
          <cell r="X521">
            <v>0.56226880394574597</v>
          </cell>
          <cell r="Y521">
            <v>143</v>
          </cell>
          <cell r="Z521">
            <v>53</v>
          </cell>
          <cell r="AA521">
            <v>0.23786407766990292</v>
          </cell>
          <cell r="AB521">
            <v>0.17354368932038836</v>
          </cell>
          <cell r="AC521">
            <v>18.68</v>
          </cell>
          <cell r="AD521" t="e">
            <v>#REF!</v>
          </cell>
          <cell r="AE521" t="e">
            <v>#REF!</v>
          </cell>
          <cell r="AF521">
            <v>7.94</v>
          </cell>
          <cell r="AG521">
            <v>7.81</v>
          </cell>
          <cell r="AH521">
            <v>9.93</v>
          </cell>
          <cell r="AI521" t="e">
            <v>#REF!</v>
          </cell>
          <cell r="AJ521">
            <v>1126</v>
          </cell>
          <cell r="AK521">
            <v>1022</v>
          </cell>
          <cell r="AL521">
            <v>104</v>
          </cell>
          <cell r="AM521">
            <v>628</v>
          </cell>
          <cell r="AN521">
            <v>705</v>
          </cell>
          <cell r="AP521">
            <v>34642</v>
          </cell>
          <cell r="AQ521">
            <v>1.53</v>
          </cell>
          <cell r="BA521">
            <v>34642</v>
          </cell>
          <cell r="BB521">
            <v>18.68</v>
          </cell>
          <cell r="BC521">
            <v>1.6180000000000001</v>
          </cell>
          <cell r="BP521">
            <v>36840</v>
          </cell>
          <cell r="CQ521">
            <v>34642</v>
          </cell>
          <cell r="CR521">
            <v>1.6180000000000001</v>
          </cell>
        </row>
        <row r="522">
          <cell r="A522">
            <v>46</v>
          </cell>
          <cell r="B522">
            <v>34656</v>
          </cell>
          <cell r="C522">
            <v>34649</v>
          </cell>
          <cell r="F522">
            <v>878</v>
          </cell>
          <cell r="G522">
            <v>1786</v>
          </cell>
          <cell r="H522">
            <v>420</v>
          </cell>
          <cell r="I522">
            <v>3084</v>
          </cell>
          <cell r="J522">
            <v>833</v>
          </cell>
          <cell r="K522">
            <v>105</v>
          </cell>
          <cell r="L522">
            <v>728</v>
          </cell>
          <cell r="M522">
            <v>0.12605042016806722</v>
          </cell>
          <cell r="N522">
            <v>105</v>
          </cell>
          <cell r="O522">
            <v>17</v>
          </cell>
          <cell r="P522">
            <v>314</v>
          </cell>
          <cell r="Q522">
            <v>1</v>
          </cell>
          <cell r="R522">
            <v>313</v>
          </cell>
          <cell r="S522">
            <v>365</v>
          </cell>
          <cell r="T522">
            <v>1341.5210191082801</v>
          </cell>
          <cell r="U522">
            <v>454</v>
          </cell>
          <cell r="V522">
            <v>-88</v>
          </cell>
          <cell r="W522">
            <v>42</v>
          </cell>
          <cell r="X522">
            <v>0.55433455433455436</v>
          </cell>
          <cell r="Y522">
            <v>143</v>
          </cell>
          <cell r="Z522">
            <v>55</v>
          </cell>
          <cell r="AA522">
            <v>0.23769507803121248</v>
          </cell>
          <cell r="AB522">
            <v>0.17166866746698681</v>
          </cell>
          <cell r="AC522">
            <v>18.244</v>
          </cell>
          <cell r="AD522" t="e">
            <v>#REF!</v>
          </cell>
          <cell r="AE522" t="e">
            <v>#REF!</v>
          </cell>
          <cell r="AF522">
            <v>7.94</v>
          </cell>
          <cell r="AG522">
            <v>7.81</v>
          </cell>
          <cell r="AH522">
            <v>9.93</v>
          </cell>
          <cell r="AI522" t="e">
            <v>#REF!</v>
          </cell>
          <cell r="AJ522">
            <v>1147</v>
          </cell>
          <cell r="AK522">
            <v>1041</v>
          </cell>
          <cell r="AL522">
            <v>106</v>
          </cell>
          <cell r="AM522">
            <v>635</v>
          </cell>
          <cell r="AN522">
            <v>711</v>
          </cell>
          <cell r="AP522">
            <v>34649</v>
          </cell>
          <cell r="AQ522">
            <v>1.49</v>
          </cell>
          <cell r="BA522">
            <v>34649</v>
          </cell>
          <cell r="BB522">
            <v>18.244</v>
          </cell>
          <cell r="BC522">
            <v>1.492</v>
          </cell>
          <cell r="BP522">
            <v>36847</v>
          </cell>
          <cell r="CQ522">
            <v>34649</v>
          </cell>
          <cell r="CR522">
            <v>1.492</v>
          </cell>
        </row>
        <row r="523">
          <cell r="A523">
            <v>47</v>
          </cell>
          <cell r="B523">
            <v>34663</v>
          </cell>
          <cell r="C523">
            <v>34656</v>
          </cell>
          <cell r="F523">
            <v>864</v>
          </cell>
          <cell r="G523">
            <v>1751</v>
          </cell>
          <cell r="H523">
            <v>412</v>
          </cell>
          <cell r="I523">
            <v>3027</v>
          </cell>
          <cell r="J523">
            <v>839</v>
          </cell>
          <cell r="K523">
            <v>110</v>
          </cell>
          <cell r="L523">
            <v>729</v>
          </cell>
          <cell r="M523">
            <v>0.13110846245530394</v>
          </cell>
          <cell r="N523">
            <v>100</v>
          </cell>
          <cell r="O523">
            <v>17</v>
          </cell>
          <cell r="P523">
            <v>293</v>
          </cell>
          <cell r="Q523">
            <v>1</v>
          </cell>
          <cell r="R523">
            <v>292</v>
          </cell>
          <cell r="S523">
            <v>357</v>
          </cell>
          <cell r="T523">
            <v>1337.112101910828</v>
          </cell>
          <cell r="U523">
            <v>468</v>
          </cell>
          <cell r="V523">
            <v>-92</v>
          </cell>
          <cell r="W523">
            <v>67</v>
          </cell>
          <cell r="X523">
            <v>0.56727272727272726</v>
          </cell>
          <cell r="Y523">
            <v>145</v>
          </cell>
          <cell r="Z523">
            <v>61</v>
          </cell>
          <cell r="AA523">
            <v>0.24553039332538737</v>
          </cell>
          <cell r="AB523">
            <v>0.17282479141835519</v>
          </cell>
          <cell r="AC523">
            <v>17.506</v>
          </cell>
          <cell r="AD523" t="e">
            <v>#REF!</v>
          </cell>
          <cell r="AE523" t="e">
            <v>#REF!</v>
          </cell>
          <cell r="AF523">
            <v>7.94</v>
          </cell>
          <cell r="AG523">
            <v>7.81</v>
          </cell>
          <cell r="AH523">
            <v>9.93</v>
          </cell>
          <cell r="AI523" t="e">
            <v>#REF!</v>
          </cell>
          <cell r="AJ523">
            <v>1132</v>
          </cell>
          <cell r="AK523">
            <v>1021</v>
          </cell>
          <cell r="AL523">
            <v>111</v>
          </cell>
          <cell r="AM523">
            <v>633</v>
          </cell>
          <cell r="AN523">
            <v>712</v>
          </cell>
          <cell r="AP523">
            <v>34656</v>
          </cell>
          <cell r="AQ523">
            <v>1.66</v>
          </cell>
          <cell r="BA523">
            <v>34656</v>
          </cell>
          <cell r="BB523">
            <v>17.506</v>
          </cell>
          <cell r="BC523">
            <v>1.514</v>
          </cell>
          <cell r="BP523">
            <v>36854</v>
          </cell>
          <cell r="CQ523">
            <v>34656</v>
          </cell>
          <cell r="CR523">
            <v>1.514</v>
          </cell>
        </row>
        <row r="524">
          <cell r="A524">
            <v>48</v>
          </cell>
          <cell r="B524">
            <v>34670</v>
          </cell>
          <cell r="C524">
            <v>34661</v>
          </cell>
          <cell r="F524">
            <v>833</v>
          </cell>
          <cell r="G524">
            <v>1709</v>
          </cell>
          <cell r="H524">
            <v>400</v>
          </cell>
          <cell r="I524">
            <v>2942</v>
          </cell>
          <cell r="J524">
            <v>842</v>
          </cell>
          <cell r="K524">
            <v>107</v>
          </cell>
          <cell r="L524">
            <v>735</v>
          </cell>
          <cell r="M524">
            <v>0.12707838479809977</v>
          </cell>
          <cell r="N524">
            <v>102</v>
          </cell>
          <cell r="O524">
            <v>17</v>
          </cell>
          <cell r="P524">
            <v>313</v>
          </cell>
          <cell r="Q524">
            <v>1</v>
          </cell>
          <cell r="R524">
            <v>312</v>
          </cell>
          <cell r="S524">
            <v>367</v>
          </cell>
          <cell r="T524">
            <v>1353.4840764331211</v>
          </cell>
          <cell r="U524">
            <v>461</v>
          </cell>
          <cell r="V524">
            <v>-98</v>
          </cell>
          <cell r="W524">
            <v>61</v>
          </cell>
          <cell r="X524">
            <v>0.55676328502415462</v>
          </cell>
          <cell r="Y524">
            <v>144</v>
          </cell>
          <cell r="Z524">
            <v>63</v>
          </cell>
          <cell r="AA524">
            <v>0.24584323040380046</v>
          </cell>
          <cell r="AB524">
            <v>0.17102137767220901</v>
          </cell>
          <cell r="AC524">
            <v>17.77</v>
          </cell>
          <cell r="AD524" t="e">
            <v>#REF!</v>
          </cell>
          <cell r="AE524" t="e">
            <v>#REF!</v>
          </cell>
          <cell r="AF524">
            <v>7.94</v>
          </cell>
          <cell r="AG524">
            <v>7.81</v>
          </cell>
          <cell r="AH524">
            <v>9.93</v>
          </cell>
          <cell r="AI524" t="e">
            <v>#REF!</v>
          </cell>
          <cell r="AJ524">
            <v>1155</v>
          </cell>
          <cell r="AK524">
            <v>1047</v>
          </cell>
          <cell r="AL524">
            <v>108</v>
          </cell>
          <cell r="AM524">
            <v>635</v>
          </cell>
          <cell r="AN524">
            <v>718</v>
          </cell>
          <cell r="AP524">
            <v>34663</v>
          </cell>
          <cell r="AQ524">
            <v>1.68</v>
          </cell>
          <cell r="BA524">
            <v>34663</v>
          </cell>
          <cell r="BB524">
            <v>17.77</v>
          </cell>
          <cell r="BC524">
            <v>1.6819999999999999</v>
          </cell>
          <cell r="BP524">
            <v>36861</v>
          </cell>
          <cell r="CQ524">
            <v>34663</v>
          </cell>
          <cell r="CR524">
            <v>1.6819999999999999</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FORECAST"/>
      <sheetName val="mq e serv"/>
      <sheetName val="mense"/>
      <sheetName val="AUTORIMESSE"/>
      <sheetName val="guida diretta"/>
      <sheetName val="consociate"/>
      <sheetName val="Ristorazione"/>
    </sheetNames>
    <sheetDataSet>
      <sheetData sheetId="0"/>
      <sheetData sheetId="1" refreshError="1">
        <row r="108">
          <cell r="B108" t="str">
            <v>Progetti Indivisi non allocati</v>
          </cell>
          <cell r="C108" t="str">
            <v>Amministrazione e Finanza</v>
          </cell>
          <cell r="D108" t="str">
            <v>Pianificazione, Budget e Controllo</v>
          </cell>
          <cell r="E108" t="str">
            <v>Business Development e Alleanze</v>
          </cell>
          <cell r="F108" t="str">
            <v>Strategie tecnologiche</v>
          </cell>
          <cell r="G108" t="str">
            <v>Struttura tecnico-informativa presso il Quirinale</v>
          </cell>
          <cell r="H108" t="str">
            <v>Relazioni istituzionali</v>
          </cell>
          <cell r="I108" t="str">
            <v>Internal auditing</v>
          </cell>
          <cell r="J108" t="str">
            <v>Marketing Strategico Offerta e Palinsesti</v>
          </cell>
          <cell r="K108" t="str">
            <v xml:space="preserve">Staff del Direttore Generale </v>
          </cell>
          <cell r="L108" t="str">
            <v>Attività
per
CdA</v>
          </cell>
          <cell r="M108" t="str">
            <v>Relazioni Industriali</v>
          </cell>
          <cell r="N108" t="str">
            <v>Risorse Umane</v>
          </cell>
          <cell r="O108" t="str">
            <v>Affari Legali</v>
          </cell>
          <cell r="P108" t="str">
            <v>Comunicazione e Relazioni esterne</v>
          </cell>
          <cell r="Q108" t="str">
            <v>Segreteria del CdA</v>
          </cell>
          <cell r="R108" t="str">
            <v>RAI Giubileo</v>
          </cell>
          <cell r="S108" t="str">
            <v>Servizi Immobiliari</v>
          </cell>
          <cell r="T108" t="str">
            <v>ICT</v>
          </cell>
          <cell r="U108" t="str">
            <v>Centro Ricerche</v>
          </cell>
          <cell r="V108" t="str">
            <v>Orchestra Sinfonica Nazionale</v>
          </cell>
          <cell r="W108" t="str">
            <v>Produzione Abbonamenti</v>
          </cell>
          <cell r="X108" t="str">
            <v>Attività Pubbliche Amministrazioni</v>
          </cell>
          <cell r="Y108" t="str">
            <v>RAI Teche</v>
          </cell>
          <cell r="Z108" t="str">
            <v>RAI UNO</v>
          </cell>
          <cell r="AA108" t="str">
            <v>TG 1</v>
          </cell>
          <cell r="AB108" t="str">
            <v>RAIDUE</v>
          </cell>
          <cell r="AC108" t="str">
            <v>TG 2</v>
          </cell>
          <cell r="AD108" t="str">
            <v>RAI
Sport
Satellite</v>
          </cell>
          <cell r="AE108" t="str">
            <v>RAI Sport</v>
          </cell>
          <cell r="AF108" t="str">
            <v>RAI Fiction</v>
          </cell>
          <cell r="AG108" t="str">
            <v>RAI Notte</v>
          </cell>
          <cell r="AH108" t="str">
            <v>Staff Divisione TV Canali 1 2</v>
          </cell>
          <cell r="AI108" t="str">
            <v>RAI TRE</v>
          </cell>
          <cell r="AJ108" t="str">
            <v>TG 3</v>
          </cell>
          <cell r="AK108" t="str">
            <v>Aosta
Progr.ne</v>
          </cell>
          <cell r="AL108" t="str">
            <v>Bolzano
Progr.ne e Sede</v>
          </cell>
          <cell r="AM108" t="str">
            <v>Trento
Progr.ne</v>
          </cell>
          <cell r="AN108" t="str">
            <v>Trieste
Progr.ne</v>
          </cell>
          <cell r="AO108" t="str">
            <v>Nucleo Gestionale
Sedi regionali</v>
          </cell>
          <cell r="AP108" t="str">
            <v>RAI
Educational
Direzione</v>
          </cell>
          <cell r="AQ108" t="str">
            <v xml:space="preserve">Servizi
Tematici / Educativi
"Antenna" </v>
          </cell>
          <cell r="AR108" t="str">
            <v xml:space="preserve">Servizi
Tematici / Educativi
"Off line" </v>
          </cell>
          <cell r="AS108" t="str">
            <v xml:space="preserve">Servizi
Tematici / Educativi
"Satellite" </v>
          </cell>
          <cell r="AT108" t="str">
            <v>RAI NEWS 24</v>
          </cell>
          <cell r="AU108" t="str">
            <v>Tribune e Servizi Parlamentari</v>
          </cell>
          <cell r="AV108" t="str">
            <v>Televideo</v>
          </cell>
          <cell r="AW108" t="str">
            <v>RAI International</v>
          </cell>
          <cell r="AX108" t="str">
            <v>Staff Divisione TV Canale 3</v>
          </cell>
          <cell r="AY108" t="str">
            <v>Radio 1</v>
          </cell>
          <cell r="AZ108" t="str">
            <v>Radio 2</v>
          </cell>
          <cell r="BA108" t="str">
            <v>Radio 3</v>
          </cell>
          <cell r="BB108" t="str">
            <v>Canali
Pubblica
Utilita'</v>
          </cell>
          <cell r="BC108" t="str">
            <v>Produzione Radio</v>
          </cell>
          <cell r="BD108" t="str">
            <v>Staff Divisione Radiofonia</v>
          </cell>
          <cell r="BE108" t="str">
            <v>Divisione
Produzione</v>
          </cell>
        </row>
        <row r="109">
          <cell r="C109">
            <v>1377.0220000000013</v>
          </cell>
          <cell r="D109">
            <v>257.76300000000003</v>
          </cell>
          <cell r="E109">
            <v>66</v>
          </cell>
          <cell r="F109">
            <v>76.495999999999995</v>
          </cell>
          <cell r="H109">
            <v>230.63600000000008</v>
          </cell>
          <cell r="I109">
            <v>195.59799999999996</v>
          </cell>
          <cell r="J109">
            <v>403.66600000000028</v>
          </cell>
          <cell r="K109">
            <v>273.24</v>
          </cell>
          <cell r="L109">
            <v>90.072000000000003</v>
          </cell>
          <cell r="M109">
            <v>703.01300000000003</v>
          </cell>
          <cell r="N109">
            <v>866.14699999999993</v>
          </cell>
          <cell r="O109">
            <v>491.24299999999999</v>
          </cell>
          <cell r="P109">
            <v>589.89300000000026</v>
          </cell>
          <cell r="Q109">
            <v>827.88599999999974</v>
          </cell>
          <cell r="R109">
            <v>472.98400000000015</v>
          </cell>
          <cell r="S109">
            <v>9132.746000000001</v>
          </cell>
          <cell r="T109">
            <v>5058.2430000000004</v>
          </cell>
          <cell r="U109">
            <v>752.23699999999997</v>
          </cell>
          <cell r="V109">
            <v>1814.302999999999</v>
          </cell>
          <cell r="W109">
            <v>2283.7280000000014</v>
          </cell>
          <cell r="X109">
            <v>42.9</v>
          </cell>
          <cell r="Y109">
            <v>1843.9790000000005</v>
          </cell>
          <cell r="Z109">
            <v>5950.31</v>
          </cell>
          <cell r="AA109">
            <v>1603.5920000000012</v>
          </cell>
          <cell r="AB109">
            <v>1685.6789999999987</v>
          </cell>
          <cell r="AC109">
            <v>1200.331000000001</v>
          </cell>
          <cell r="AE109">
            <v>677.46899999999914</v>
          </cell>
          <cell r="AF109">
            <v>412.2</v>
          </cell>
          <cell r="AG109">
            <v>198.43400000000005</v>
          </cell>
          <cell r="AH109">
            <v>1017.115</v>
          </cell>
          <cell r="AI109">
            <v>1677.8230000000001</v>
          </cell>
          <cell r="AJ109">
            <v>4357.5250000000015</v>
          </cell>
          <cell r="AK109">
            <v>24.05599999999999</v>
          </cell>
          <cell r="AL109">
            <v>1789.6930000000004</v>
          </cell>
          <cell r="AM109">
            <v>38.732999999999997</v>
          </cell>
          <cell r="AN109">
            <v>372.27399999999989</v>
          </cell>
          <cell r="AO109">
            <v>2051.6179999999999</v>
          </cell>
          <cell r="AP109">
            <v>723.83200000000056</v>
          </cell>
          <cell r="AT109">
            <v>493.83199999999988</v>
          </cell>
          <cell r="AU109">
            <v>385.6459999999999</v>
          </cell>
          <cell r="AV109">
            <v>604.15699999999936</v>
          </cell>
          <cell r="AW109">
            <v>1096.051000000002</v>
          </cell>
          <cell r="AX109">
            <v>958.0029999999997</v>
          </cell>
          <cell r="AY109">
            <v>1529.7830000000026</v>
          </cell>
          <cell r="AZ109">
            <v>495.91699999999986</v>
          </cell>
          <cell r="BA109">
            <v>462.07199999999995</v>
          </cell>
          <cell r="BB109">
            <v>840.34</v>
          </cell>
          <cell r="BC109">
            <v>11785.316000000001</v>
          </cell>
          <cell r="BD109">
            <v>1280.284000000001</v>
          </cell>
          <cell r="BE109">
            <v>77901.121999999974</v>
          </cell>
        </row>
        <row r="110">
          <cell r="C110">
            <v>1360.1079999999997</v>
          </cell>
          <cell r="D110">
            <v>169.83</v>
          </cell>
          <cell r="E110">
            <v>39.6</v>
          </cell>
          <cell r="F110">
            <v>46.396000000000001</v>
          </cell>
          <cell r="H110">
            <v>154.37</v>
          </cell>
          <cell r="I110">
            <v>132.17400000000001</v>
          </cell>
          <cell r="J110">
            <v>234.72899999999993</v>
          </cell>
          <cell r="K110">
            <v>162.99799999999993</v>
          </cell>
          <cell r="L110">
            <v>54.268999999999998</v>
          </cell>
          <cell r="M110">
            <v>497.84200000000021</v>
          </cell>
          <cell r="N110">
            <v>509.053</v>
          </cell>
          <cell r="O110">
            <v>358.6579999999999</v>
          </cell>
          <cell r="P110">
            <v>364.06</v>
          </cell>
          <cell r="Q110">
            <v>488.33199999999999</v>
          </cell>
          <cell r="R110">
            <v>267.16100000000012</v>
          </cell>
          <cell r="S110">
            <v>7069.2120000000014</v>
          </cell>
          <cell r="T110">
            <v>3840.8519999999994</v>
          </cell>
          <cell r="U110">
            <v>2086.6910000000016</v>
          </cell>
          <cell r="V110">
            <v>1250.0459999999998</v>
          </cell>
          <cell r="W110">
            <v>2511.893</v>
          </cell>
          <cell r="X110">
            <v>25.876999999999995</v>
          </cell>
          <cell r="Y110">
            <v>1986.8219999999997</v>
          </cell>
          <cell r="Z110">
            <v>2640.0719999999997</v>
          </cell>
          <cell r="AA110">
            <v>872.37400000000025</v>
          </cell>
          <cell r="AB110">
            <v>1132.346</v>
          </cell>
          <cell r="AC110">
            <v>665.70200000000045</v>
          </cell>
          <cell r="AE110">
            <v>427.50299999999993</v>
          </cell>
          <cell r="AF110">
            <v>247.32</v>
          </cell>
          <cell r="AG110">
            <v>135.32499999999999</v>
          </cell>
          <cell r="AH110">
            <v>616.81099999999913</v>
          </cell>
          <cell r="AI110">
            <v>1131.9069999999999</v>
          </cell>
          <cell r="AJ110">
            <v>4221.2979999999998</v>
          </cell>
          <cell r="AK110">
            <v>39.613000000000014</v>
          </cell>
          <cell r="AL110">
            <v>1126.5660000000012</v>
          </cell>
          <cell r="AM110">
            <v>40.970999999999997</v>
          </cell>
          <cell r="AN110">
            <v>506.72099999999989</v>
          </cell>
          <cell r="AO110">
            <v>2502.08</v>
          </cell>
          <cell r="AP110">
            <v>717.40100000000075</v>
          </cell>
          <cell r="AT110">
            <v>274.24099999999999</v>
          </cell>
          <cell r="AU110">
            <v>234.72600000000008</v>
          </cell>
          <cell r="AV110">
            <v>359.48099999999982</v>
          </cell>
          <cell r="AW110">
            <v>672.40500000000065</v>
          </cell>
          <cell r="AX110">
            <v>572.01499999999999</v>
          </cell>
          <cell r="AY110">
            <v>933.46</v>
          </cell>
          <cell r="AZ110">
            <v>284.041</v>
          </cell>
          <cell r="BA110">
            <v>299.89499999999998</v>
          </cell>
          <cell r="BB110">
            <v>420.63199999999989</v>
          </cell>
          <cell r="BC110">
            <v>4494.7179999999998</v>
          </cell>
          <cell r="BD110">
            <v>649.46399999999971</v>
          </cell>
          <cell r="BE110">
            <v>43055.568000000021</v>
          </cell>
        </row>
        <row r="111">
          <cell r="C111">
            <v>4003.5000000000077</v>
          </cell>
          <cell r="D111">
            <v>471.75</v>
          </cell>
          <cell r="E111">
            <v>110</v>
          </cell>
          <cell r="F111">
            <v>134</v>
          </cell>
          <cell r="H111">
            <v>424</v>
          </cell>
          <cell r="I111">
            <v>398</v>
          </cell>
          <cell r="J111">
            <v>670.75</v>
          </cell>
          <cell r="K111">
            <v>457</v>
          </cell>
          <cell r="L111">
            <v>154</v>
          </cell>
          <cell r="M111">
            <v>1427</v>
          </cell>
          <cell r="N111">
            <v>1502.25</v>
          </cell>
          <cell r="O111">
            <v>1010</v>
          </cell>
          <cell r="P111">
            <v>1024.75</v>
          </cell>
          <cell r="Q111">
            <v>1470</v>
          </cell>
          <cell r="R111">
            <v>895.5</v>
          </cell>
          <cell r="S111">
            <v>29464</v>
          </cell>
          <cell r="T111">
            <v>10822.583333333334</v>
          </cell>
          <cell r="U111">
            <v>6131</v>
          </cell>
          <cell r="V111">
            <v>4199</v>
          </cell>
          <cell r="W111">
            <v>7690.333333333333</v>
          </cell>
          <cell r="X111">
            <v>73</v>
          </cell>
          <cell r="Y111">
            <v>6736.833333333333</v>
          </cell>
          <cell r="Z111">
            <v>8164.25</v>
          </cell>
          <cell r="AA111">
            <v>2754.75</v>
          </cell>
          <cell r="AB111">
            <v>3584.6666666666665</v>
          </cell>
          <cell r="AC111">
            <v>2112</v>
          </cell>
          <cell r="AE111">
            <v>1405.75</v>
          </cell>
          <cell r="AF111">
            <v>687</v>
          </cell>
          <cell r="AG111">
            <v>497.75</v>
          </cell>
          <cell r="AH111">
            <v>1739.8333333333319</v>
          </cell>
          <cell r="AI111">
            <v>3939.333333333333</v>
          </cell>
          <cell r="AJ111">
            <v>12878.416666666668</v>
          </cell>
          <cell r="AK111">
            <v>129</v>
          </cell>
          <cell r="AL111">
            <v>3477.5</v>
          </cell>
          <cell r="AM111">
            <v>122</v>
          </cell>
          <cell r="AN111">
            <v>1493</v>
          </cell>
          <cell r="AO111">
            <v>8038.416666666667</v>
          </cell>
          <cell r="AP111">
            <v>2351.0833333333335</v>
          </cell>
          <cell r="AT111">
            <v>848.75</v>
          </cell>
          <cell r="AU111">
            <v>759</v>
          </cell>
          <cell r="AV111">
            <v>1115</v>
          </cell>
          <cell r="AW111">
            <v>2183.1666666666665</v>
          </cell>
          <cell r="AX111">
            <v>1662.25</v>
          </cell>
          <cell r="AY111">
            <v>2950</v>
          </cell>
          <cell r="AZ111">
            <v>945.91666666666663</v>
          </cell>
          <cell r="BA111">
            <v>996.08333333333337</v>
          </cell>
          <cell r="BB111">
            <v>1261.6666666666665</v>
          </cell>
          <cell r="BC111">
            <v>13317.5</v>
          </cell>
          <cell r="BD111">
            <v>2283</v>
          </cell>
          <cell r="BE111">
            <v>149858.58333333334</v>
          </cell>
        </row>
      </sheetData>
      <sheetData sheetId="2" refreshError="1">
        <row r="54">
          <cell r="C54" t="str">
            <v>Progetti Indivisi non allocati</v>
          </cell>
          <cell r="D54" t="str">
            <v>Amministrazione e Finanza</v>
          </cell>
          <cell r="E54" t="str">
            <v>Pianificazione, Budget e Controllo</v>
          </cell>
          <cell r="F54" t="str">
            <v>Business Development e Alleanze</v>
          </cell>
          <cell r="G54" t="str">
            <v>Strategie tecnologiche</v>
          </cell>
          <cell r="H54" t="str">
            <v>Struttura tecnico-informativa presso il Quirinale</v>
          </cell>
          <cell r="I54" t="str">
            <v>Relazioni istituzionali</v>
          </cell>
          <cell r="J54" t="str">
            <v>Internal auditing</v>
          </cell>
          <cell r="K54" t="str">
            <v>Marketing Strategico Offerta e Palinsesti</v>
          </cell>
          <cell r="L54" t="str">
            <v xml:space="preserve">Staff del Direttore Generale </v>
          </cell>
          <cell r="M54" t="str">
            <v>Attività
per
CdA</v>
          </cell>
          <cell r="N54" t="str">
            <v>Relazioni Industriali</v>
          </cell>
          <cell r="O54" t="str">
            <v>Risorse Umane</v>
          </cell>
          <cell r="P54" t="str">
            <v>Affari Legali</v>
          </cell>
          <cell r="Q54" t="str">
            <v>Comunicazione e Relazioni esterne</v>
          </cell>
          <cell r="R54" t="str">
            <v>Segreteria del CdA</v>
          </cell>
          <cell r="S54" t="str">
            <v>RAI Giubileo</v>
          </cell>
          <cell r="T54" t="str">
            <v>Servizi Immobiliari</v>
          </cell>
          <cell r="U54" t="str">
            <v>ICT</v>
          </cell>
          <cell r="V54" t="str">
            <v>Centro Ricerche</v>
          </cell>
          <cell r="W54" t="str">
            <v>Orchestra Sinfonica Nazionale</v>
          </cell>
          <cell r="X54" t="str">
            <v>Produzione Abbonamenti</v>
          </cell>
          <cell r="Y54" t="str">
            <v>Attività Pubbliche Amministrazioni</v>
          </cell>
          <cell r="Z54" t="str">
            <v>RAI Teche</v>
          </cell>
          <cell r="AA54" t="str">
            <v>RAI UNO</v>
          </cell>
          <cell r="AB54" t="str">
            <v>TG 1</v>
          </cell>
          <cell r="AC54" t="str">
            <v>CANALE 1
(solo tabellare
e canone)</v>
          </cell>
          <cell r="AD54" t="str">
            <v>RAIDUE</v>
          </cell>
          <cell r="AE54" t="str">
            <v>TG 2</v>
          </cell>
          <cell r="AF54" t="str">
            <v>CANALE 2
(solo tabellare
e canone)</v>
          </cell>
          <cell r="AG54" t="str">
            <v>RAI
Sport
Satellite</v>
          </cell>
          <cell r="AH54" t="str">
            <v>RAI Sport</v>
          </cell>
          <cell r="AI54" t="str">
            <v>RAI Fiction</v>
          </cell>
          <cell r="AJ54" t="str">
            <v>RAI Notte</v>
          </cell>
          <cell r="AK54" t="str">
            <v>Staff Divisione TV Canali 1 2</v>
          </cell>
          <cell r="AL54" t="str">
            <v>RAI TRE</v>
          </cell>
          <cell r="AM54" t="str">
            <v>TG 3</v>
          </cell>
          <cell r="AN54" t="str">
            <v>CANALE 3
(solo tabellare)</v>
          </cell>
          <cell r="AO54" t="str">
            <v>Aosta
Progr.ne</v>
          </cell>
          <cell r="AP54" t="str">
            <v>Bolzano
Progr.ne e Sede</v>
          </cell>
          <cell r="AQ54" t="str">
            <v>Trento
Progr.ne</v>
          </cell>
          <cell r="AR54" t="str">
            <v>Trieste
Progr.ne</v>
          </cell>
          <cell r="AS54" t="str">
            <v>Nucleo Gestionale
Sedi regionali</v>
          </cell>
          <cell r="AT54" t="str">
            <v>RAI
Educational
Direzione</v>
          </cell>
          <cell r="AU54" t="str">
            <v xml:space="preserve">Servizi
Tematici / Educativi
"Antenna" </v>
          </cell>
          <cell r="AV54" t="str">
            <v xml:space="preserve">Servizi
Tematici / Educativi
"Off line" </v>
          </cell>
          <cell r="AW54" t="str">
            <v xml:space="preserve">Servizi
Tematici / Educativi
"Satellite" </v>
          </cell>
          <cell r="AX54" t="str">
            <v>RAI NEWS 24</v>
          </cell>
          <cell r="AY54" t="str">
            <v>Tribune e Servizi Parlamentari</v>
          </cell>
          <cell r="AZ54" t="str">
            <v>Televideo</v>
          </cell>
          <cell r="BA54" t="str">
            <v>RAI International</v>
          </cell>
          <cell r="BB54" t="str">
            <v>Staff Divisione TV Canale 3</v>
          </cell>
          <cell r="BC54" t="str">
            <v>Radio 1</v>
          </cell>
          <cell r="BD54" t="str">
            <v>Radio 2</v>
          </cell>
          <cell r="BE54" t="str">
            <v>Radio 3</v>
          </cell>
          <cell r="BF54" t="str">
            <v>Canali
Pubblica
Utilita'</v>
          </cell>
          <cell r="BG54" t="str">
            <v>Produzione Radio</v>
          </cell>
          <cell r="BH54" t="str">
            <v>Staff Divisione Radiofonia</v>
          </cell>
          <cell r="BI54" t="str">
            <v>Divisione
Produzione</v>
          </cell>
        </row>
        <row r="55">
          <cell r="C55">
            <v>57</v>
          </cell>
          <cell r="D55">
            <v>259</v>
          </cell>
          <cell r="E55">
            <v>33.5</v>
          </cell>
          <cell r="F55">
            <v>8</v>
          </cell>
          <cell r="G55">
            <v>11.5</v>
          </cell>
          <cell r="I55">
            <v>31.5</v>
          </cell>
          <cell r="J55">
            <v>19.5</v>
          </cell>
          <cell r="K55">
            <v>45.5</v>
          </cell>
          <cell r="L55">
            <v>23</v>
          </cell>
          <cell r="M55">
            <v>5.5</v>
          </cell>
          <cell r="N55">
            <v>76.5</v>
          </cell>
          <cell r="O55">
            <v>64.5</v>
          </cell>
          <cell r="P55">
            <v>67</v>
          </cell>
          <cell r="Q55">
            <v>68.5</v>
          </cell>
          <cell r="R55">
            <v>45</v>
          </cell>
          <cell r="S55">
            <v>0</v>
          </cell>
          <cell r="T55">
            <v>629</v>
          </cell>
          <cell r="U55">
            <v>178.5</v>
          </cell>
          <cell r="V55">
            <v>74.5</v>
          </cell>
          <cell r="W55">
            <v>135</v>
          </cell>
          <cell r="X55">
            <v>322</v>
          </cell>
          <cell r="Z55">
            <v>113.5</v>
          </cell>
          <cell r="AA55">
            <v>137.08333333333334</v>
          </cell>
          <cell r="AB55">
            <v>194.96296296296296</v>
          </cell>
          <cell r="AD55">
            <v>110.6820987654321</v>
          </cell>
          <cell r="AE55">
            <v>181.76234567901233</v>
          </cell>
          <cell r="AH55">
            <v>117.79012345679011</v>
          </cell>
          <cell r="AI55">
            <v>38.586419753086425</v>
          </cell>
          <cell r="AJ55">
            <v>26.401234567901234</v>
          </cell>
          <cell r="AK55">
            <v>179.73148148148147</v>
          </cell>
          <cell r="AL55">
            <v>91</v>
          </cell>
          <cell r="AM55">
            <v>1069</v>
          </cell>
          <cell r="AO55">
            <v>10</v>
          </cell>
          <cell r="AP55">
            <v>135</v>
          </cell>
          <cell r="AQ55">
            <v>12</v>
          </cell>
          <cell r="AR55">
            <v>14</v>
          </cell>
          <cell r="AS55">
            <v>249</v>
          </cell>
          <cell r="AT55">
            <v>72</v>
          </cell>
          <cell r="AU55">
            <v>0</v>
          </cell>
          <cell r="AV55">
            <v>0</v>
          </cell>
          <cell r="AW55">
            <v>0</v>
          </cell>
          <cell r="AX55">
            <v>117</v>
          </cell>
          <cell r="AY55">
            <v>38</v>
          </cell>
          <cell r="AZ55">
            <v>87</v>
          </cell>
          <cell r="BA55">
            <v>146</v>
          </cell>
          <cell r="BB55">
            <v>128</v>
          </cell>
          <cell r="BC55">
            <v>235.23849607182942</v>
          </cell>
          <cell r="BD55">
            <v>41.286756453423124</v>
          </cell>
          <cell r="BE55">
            <v>44.167227833894501</v>
          </cell>
          <cell r="BF55">
            <v>38.406285072951739</v>
          </cell>
          <cell r="BG55">
            <v>383.10269360269359</v>
          </cell>
          <cell r="BH55">
            <v>113.29854096520764</v>
          </cell>
          <cell r="BI55">
            <v>3951</v>
          </cell>
        </row>
        <row r="56">
          <cell r="C56">
            <v>144.20999999999998</v>
          </cell>
          <cell r="D56">
            <v>655.27</v>
          </cell>
          <cell r="E56">
            <v>84.754999999999995</v>
          </cell>
          <cell r="F56">
            <v>20.239999999999998</v>
          </cell>
          <cell r="G56">
            <v>29.094999999999999</v>
          </cell>
          <cell r="H56">
            <v>0</v>
          </cell>
          <cell r="I56">
            <v>79.694999999999993</v>
          </cell>
          <cell r="J56">
            <v>49.334999999999994</v>
          </cell>
          <cell r="K56">
            <v>115.11499999999999</v>
          </cell>
          <cell r="L56">
            <v>58.19</v>
          </cell>
          <cell r="M56">
            <v>13.914999999999999</v>
          </cell>
          <cell r="N56">
            <v>193.54499999999999</v>
          </cell>
          <cell r="O56">
            <v>163.18499999999997</v>
          </cell>
          <cell r="P56">
            <v>169.51</v>
          </cell>
          <cell r="Q56">
            <v>173.30499999999998</v>
          </cell>
          <cell r="R56">
            <v>113.85</v>
          </cell>
          <cell r="S56">
            <v>0</v>
          </cell>
          <cell r="T56">
            <v>1591.37</v>
          </cell>
          <cell r="U56">
            <v>451.60499999999996</v>
          </cell>
          <cell r="V56">
            <v>188.48499999999999</v>
          </cell>
          <cell r="W56">
            <v>341.54999999999995</v>
          </cell>
          <cell r="X56">
            <v>814.66</v>
          </cell>
          <cell r="Y56">
            <v>0</v>
          </cell>
          <cell r="Z56">
            <v>287.15499999999997</v>
          </cell>
          <cell r="AA56">
            <v>346.82083333333333</v>
          </cell>
          <cell r="AB56">
            <v>493.25629629629623</v>
          </cell>
          <cell r="AC56">
            <v>0</v>
          </cell>
          <cell r="AD56">
            <v>280.0257098765432</v>
          </cell>
          <cell r="AE56">
            <v>459.85873456790114</v>
          </cell>
          <cell r="AF56">
            <v>0</v>
          </cell>
          <cell r="AG56">
            <v>0</v>
          </cell>
          <cell r="AH56">
            <v>298.00901234567897</v>
          </cell>
          <cell r="AI56">
            <v>97.623641975308644</v>
          </cell>
          <cell r="AJ56">
            <v>66.795123456790122</v>
          </cell>
          <cell r="AK56">
            <v>454.72064814814809</v>
          </cell>
          <cell r="AL56">
            <v>230.23</v>
          </cell>
          <cell r="AM56">
            <v>2704.5699999999997</v>
          </cell>
          <cell r="AN56">
            <v>0</v>
          </cell>
          <cell r="AO56">
            <v>25.299999999999997</v>
          </cell>
          <cell r="AP56">
            <v>341.54999999999995</v>
          </cell>
          <cell r="AQ56">
            <v>30.36</v>
          </cell>
          <cell r="AR56">
            <v>35.419999999999995</v>
          </cell>
          <cell r="AS56">
            <v>629.96999999999991</v>
          </cell>
          <cell r="AT56">
            <v>182.16</v>
          </cell>
          <cell r="AU56">
            <v>0</v>
          </cell>
          <cell r="AV56">
            <v>0</v>
          </cell>
          <cell r="AW56">
            <v>0</v>
          </cell>
          <cell r="AX56">
            <v>296.01</v>
          </cell>
          <cell r="AY56">
            <v>96.139999999999986</v>
          </cell>
          <cell r="AZ56">
            <v>220.10999999999999</v>
          </cell>
          <cell r="BA56">
            <v>369.38</v>
          </cell>
          <cell r="BB56">
            <v>323.83999999999997</v>
          </cell>
          <cell r="BC56">
            <v>595.15339506172836</v>
          </cell>
          <cell r="BD56">
            <v>104.4554938271605</v>
          </cell>
          <cell r="BE56">
            <v>111.74308641975308</v>
          </cell>
          <cell r="BF56">
            <v>97.167901234567893</v>
          </cell>
          <cell r="BG56">
            <v>969.24981481481473</v>
          </cell>
          <cell r="BH56">
            <v>286.6453086419753</v>
          </cell>
          <cell r="BI56">
            <v>9996.0299999999988</v>
          </cell>
        </row>
      </sheetData>
      <sheetData sheetId="3" refreshError="1">
        <row r="34">
          <cell r="B34" t="str">
            <v>Progetti Indivisi non allocati</v>
          </cell>
          <cell r="C34" t="str">
            <v>Amministrazione e Finanza</v>
          </cell>
          <cell r="D34" t="str">
            <v>Pianificazione, Budget e Controllo</v>
          </cell>
          <cell r="E34" t="str">
            <v>Business Development e Alleanze</v>
          </cell>
          <cell r="F34" t="str">
            <v>Strategie tecnologiche</v>
          </cell>
          <cell r="G34" t="str">
            <v>Struttura tecnico-informativa presso il Quirinale</v>
          </cell>
          <cell r="H34" t="str">
            <v>Relazioni istituzionali</v>
          </cell>
          <cell r="I34" t="str">
            <v>Internal auditing</v>
          </cell>
          <cell r="J34" t="str">
            <v>Marketing Strategico Offerta e Palinsesti</v>
          </cell>
          <cell r="K34" t="str">
            <v xml:space="preserve">Staff del Direttore Generale </v>
          </cell>
          <cell r="L34" t="str">
            <v>Attività
per
CdA</v>
          </cell>
          <cell r="M34" t="str">
            <v>Relazioni Industriali</v>
          </cell>
          <cell r="N34" t="str">
            <v>Risorse Umane</v>
          </cell>
          <cell r="O34" t="str">
            <v>Affari Legali</v>
          </cell>
          <cell r="P34" t="str">
            <v>Comunicazione e Relazioni esterne</v>
          </cell>
          <cell r="Q34" t="str">
            <v>Segreteria del CdA</v>
          </cell>
          <cell r="R34" t="str">
            <v>RAI Giubileo</v>
          </cell>
          <cell r="S34" t="str">
            <v>Servizi Immobiliari</v>
          </cell>
          <cell r="T34" t="str">
            <v>ICT</v>
          </cell>
          <cell r="U34" t="str">
            <v>Centro Ricerche</v>
          </cell>
          <cell r="V34" t="str">
            <v>Orchestra Sinfonica Nazionale</v>
          </cell>
          <cell r="W34" t="str">
            <v>Produzione Abbonamenti</v>
          </cell>
          <cell r="X34" t="str">
            <v>Attività Pubbliche Amministrazioni</v>
          </cell>
          <cell r="Y34" t="str">
            <v>RAI Teche</v>
          </cell>
          <cell r="Z34" t="str">
            <v>RAI UNO</v>
          </cell>
          <cell r="AA34" t="str">
            <v>TG 1</v>
          </cell>
          <cell r="AB34" t="str">
            <v>RAIDUE</v>
          </cell>
          <cell r="AC34" t="str">
            <v>TG 2</v>
          </cell>
          <cell r="AD34" t="str">
            <v>RAI
Sport
Satellite</v>
          </cell>
          <cell r="AE34" t="str">
            <v>RAI Sport</v>
          </cell>
          <cell r="AF34" t="str">
            <v>RAI Fiction</v>
          </cell>
          <cell r="AG34" t="str">
            <v>RAI Notte</v>
          </cell>
          <cell r="AH34" t="str">
            <v>Staff Divisione TV Canali 1 2</v>
          </cell>
          <cell r="AI34" t="str">
            <v>RAI TRE</v>
          </cell>
          <cell r="AJ34" t="str">
            <v>TG 3</v>
          </cell>
          <cell r="AK34" t="str">
            <v>Aosta
Progr.ne</v>
          </cell>
          <cell r="AL34" t="str">
            <v>Bolzano
Progr.ne e Sede</v>
          </cell>
          <cell r="AM34" t="str">
            <v>Trento
Progr.ne</v>
          </cell>
          <cell r="AN34" t="str">
            <v>Trieste
Progr.ne</v>
          </cell>
          <cell r="AO34" t="str">
            <v>Nucleo Gestionale
Sedi regionali</v>
          </cell>
          <cell r="AP34" t="str">
            <v>RAI
Educational
Direzione</v>
          </cell>
          <cell r="AQ34" t="str">
            <v xml:space="preserve">Servizi
Tematici / Educativi
"Antenna" </v>
          </cell>
          <cell r="AR34" t="str">
            <v xml:space="preserve">Servizi
Tematici / Educativi
"Off line" </v>
          </cell>
          <cell r="AS34" t="str">
            <v xml:space="preserve">Servizi
Tematici / Educativi
"Satellite" </v>
          </cell>
          <cell r="AT34" t="str">
            <v>RAI NEWS 24</v>
          </cell>
          <cell r="AU34" t="str">
            <v>Tribune e Servizi Parlamentari</v>
          </cell>
          <cell r="AV34" t="str">
            <v>Televideo</v>
          </cell>
          <cell r="AW34" t="str">
            <v>RAI International</v>
          </cell>
          <cell r="AX34" t="str">
            <v>Staff Divisione TV Canale 3</v>
          </cell>
          <cell r="AY34" t="str">
            <v>Radio 1</v>
          </cell>
          <cell r="AZ34" t="str">
            <v>Radio 2</v>
          </cell>
          <cell r="BA34" t="str">
            <v>Radio 3</v>
          </cell>
          <cell r="BB34" t="str">
            <v>Canali
Pubblica
Utilita'</v>
          </cell>
          <cell r="BC34" t="str">
            <v>Produzione Radio</v>
          </cell>
          <cell r="BD34" t="str">
            <v>Staff Divisione Radiofonia</v>
          </cell>
          <cell r="BE34" t="str">
            <v>Divisione
Produzione</v>
          </cell>
        </row>
        <row r="35">
          <cell r="C35">
            <v>17.04</v>
          </cell>
          <cell r="D35">
            <v>6.72</v>
          </cell>
          <cell r="E35">
            <v>6.72</v>
          </cell>
          <cell r="F35">
            <v>6.72</v>
          </cell>
          <cell r="H35">
            <v>6.72</v>
          </cell>
          <cell r="I35">
            <v>13.44</v>
          </cell>
          <cell r="K35">
            <v>26.88</v>
          </cell>
          <cell r="L35">
            <v>20.16</v>
          </cell>
          <cell r="M35">
            <v>6.72</v>
          </cell>
          <cell r="N35">
            <v>13.44</v>
          </cell>
          <cell r="O35">
            <v>6.72</v>
          </cell>
          <cell r="P35">
            <v>13.44</v>
          </cell>
          <cell r="Q35">
            <v>47.04</v>
          </cell>
          <cell r="S35">
            <v>265.56</v>
          </cell>
          <cell r="T35">
            <v>20.16</v>
          </cell>
          <cell r="U35">
            <v>36</v>
          </cell>
          <cell r="V35">
            <v>3.6</v>
          </cell>
          <cell r="W35">
            <v>65.28</v>
          </cell>
          <cell r="Y35">
            <v>6.72</v>
          </cell>
          <cell r="AH35">
            <v>94.08</v>
          </cell>
          <cell r="AX35">
            <v>930.36</v>
          </cell>
          <cell r="BD35">
            <v>349.62</v>
          </cell>
          <cell r="BE35">
            <v>5585.1</v>
          </cell>
        </row>
      </sheetData>
      <sheetData sheetId="4" refreshError="1">
        <row r="8">
          <cell r="A8" t="str">
            <v>Progetti Indivisi non allocati</v>
          </cell>
          <cell r="B8" t="str">
            <v>Amministrazione e Finanza</v>
          </cell>
          <cell r="C8" t="str">
            <v>Pianificazione, Budget e Controllo</v>
          </cell>
          <cell r="D8" t="str">
            <v>Business Development e Alleanze</v>
          </cell>
          <cell r="E8" t="str">
            <v>Strategie tecnologiche</v>
          </cell>
          <cell r="F8" t="str">
            <v>Struttura tecnico-informativa presso il Quirinale</v>
          </cell>
          <cell r="G8" t="str">
            <v xml:space="preserve">Staff del Direttore Generale </v>
          </cell>
          <cell r="H8" t="str">
            <v>Relazioni istituzionali</v>
          </cell>
          <cell r="I8" t="str">
            <v>Internal auditing</v>
          </cell>
          <cell r="J8" t="str">
            <v>Marketing Strategico Offerta e Palinsesti</v>
          </cell>
          <cell r="K8" t="str">
            <v>Attività
per
CdA</v>
          </cell>
          <cell r="L8" t="str">
            <v>Relazioni Industriali</v>
          </cell>
          <cell r="M8" t="str">
            <v>Risorse Umane</v>
          </cell>
          <cell r="N8" t="str">
            <v>Affari Legali</v>
          </cell>
          <cell r="O8" t="str">
            <v>Comunicazione e Relazioni esterne</v>
          </cell>
          <cell r="P8" t="str">
            <v>Segreteria del CdA</v>
          </cell>
          <cell r="Q8" t="str">
            <v>RAI Giubileo</v>
          </cell>
          <cell r="R8" t="str">
            <v>Servizi Immobiliari</v>
          </cell>
          <cell r="S8" t="str">
            <v>ICT</v>
          </cell>
          <cell r="T8" t="str">
            <v>Centro Ricerche</v>
          </cell>
          <cell r="U8" t="str">
            <v>Orchestra Sinfonica Nazionale</v>
          </cell>
          <cell r="V8" t="str">
            <v>Produzione Abbonamenti</v>
          </cell>
          <cell r="W8" t="str">
            <v>Attività Pubbliche Amministrazioni</v>
          </cell>
          <cell r="X8" t="str">
            <v>RAI Teche</v>
          </cell>
          <cell r="Y8" t="str">
            <v>RAI UNO</v>
          </cell>
          <cell r="Z8" t="str">
            <v>TG 1</v>
          </cell>
          <cell r="AA8" t="str">
            <v>CANALE 1
(solo tabellare
e canone)</v>
          </cell>
          <cell r="AB8" t="str">
            <v>RAIDUE</v>
          </cell>
          <cell r="AC8" t="str">
            <v>TG 2</v>
          </cell>
          <cell r="AD8" t="str">
            <v>CANALE 2
(solo tabellare
e canone)</v>
          </cell>
          <cell r="AE8" t="str">
            <v>RAI
Sport
Satellite</v>
          </cell>
          <cell r="AF8" t="str">
            <v>RAI Sport</v>
          </cell>
          <cell r="AG8" t="str">
            <v>RAI Fiction</v>
          </cell>
          <cell r="AH8" t="str">
            <v>RAI Notte</v>
          </cell>
          <cell r="AI8" t="str">
            <v>Staff Divisione TV Canali 1 2</v>
          </cell>
          <cell r="AJ8" t="str">
            <v>RAI TRE</v>
          </cell>
          <cell r="AK8" t="str">
            <v>TG 3</v>
          </cell>
          <cell r="AL8" t="str">
            <v>CANALE 3
(solo tabellare)</v>
          </cell>
          <cell r="AM8" t="str">
            <v>Aosta
Progr.ne</v>
          </cell>
          <cell r="AN8" t="str">
            <v>Bolzano
Progr.ne e Sede</v>
          </cell>
          <cell r="AO8" t="str">
            <v>Trento
Progr.ne</v>
          </cell>
          <cell r="AP8" t="str">
            <v>Trieste
Progr.ne</v>
          </cell>
          <cell r="AQ8" t="str">
            <v>Nucleo Gestionale
Sedi regionali</v>
          </cell>
          <cell r="AR8" t="str">
            <v>RAI
Educational
Direzione</v>
          </cell>
          <cell r="AS8" t="str">
            <v xml:space="preserve">Servizi
Tematici / Educativi
"Antenna" </v>
          </cell>
          <cell r="AT8" t="str">
            <v xml:space="preserve">Servizi
Tematici / Educativi
"Off line" </v>
          </cell>
          <cell r="AU8" t="str">
            <v xml:space="preserve">Servizi
Tematici / Educativi
"Satellite" </v>
          </cell>
          <cell r="AV8" t="str">
            <v>RAI NEWS 24</v>
          </cell>
          <cell r="AW8" t="str">
            <v>Tribune e Servizi Parlamentari</v>
          </cell>
          <cell r="AX8" t="str">
            <v>Televideo</v>
          </cell>
          <cell r="AY8" t="str">
            <v>RAI International</v>
          </cell>
          <cell r="AZ8" t="str">
            <v>Staff Divisione TV Canale 3</v>
          </cell>
          <cell r="BA8" t="str">
            <v>Radio 1</v>
          </cell>
          <cell r="BB8" t="str">
            <v>Radio 2</v>
          </cell>
          <cell r="BC8" t="str">
            <v>Radio 3</v>
          </cell>
          <cell r="BD8" t="str">
            <v>Canali
Pubblica
Utilita'</v>
          </cell>
          <cell r="BE8" t="str">
            <v>Produzione Radio</v>
          </cell>
          <cell r="BF8" t="str">
            <v>Staff Divisione Radiofonia</v>
          </cell>
          <cell r="BG8" t="str">
            <v>Divisione
Produzione</v>
          </cell>
        </row>
        <row r="9">
          <cell r="B9">
            <v>40</v>
          </cell>
          <cell r="C9">
            <v>40</v>
          </cell>
          <cell r="D9">
            <v>40</v>
          </cell>
          <cell r="E9">
            <v>40</v>
          </cell>
          <cell r="G9">
            <v>0</v>
          </cell>
          <cell r="H9">
            <v>40</v>
          </cell>
          <cell r="I9">
            <v>40</v>
          </cell>
          <cell r="K9">
            <v>80</v>
          </cell>
          <cell r="M9">
            <v>40</v>
          </cell>
          <cell r="N9">
            <v>40</v>
          </cell>
          <cell r="R9">
            <v>40</v>
          </cell>
          <cell r="S9">
            <v>40</v>
          </cell>
          <cell r="V9">
            <v>40</v>
          </cell>
          <cell r="AI9">
            <v>40</v>
          </cell>
          <cell r="AZ9">
            <v>80</v>
          </cell>
          <cell r="BA9">
            <v>40</v>
          </cell>
          <cell r="BF9">
            <v>40</v>
          </cell>
        </row>
        <row r="10">
          <cell r="B10">
            <v>1</v>
          </cell>
          <cell r="C10">
            <v>1</v>
          </cell>
          <cell r="D10">
            <v>1</v>
          </cell>
          <cell r="E10">
            <v>1</v>
          </cell>
          <cell r="F10">
            <v>0</v>
          </cell>
          <cell r="G10">
            <v>0</v>
          </cell>
          <cell r="H10">
            <v>1</v>
          </cell>
          <cell r="I10">
            <v>1</v>
          </cell>
          <cell r="J10">
            <v>0</v>
          </cell>
          <cell r="K10">
            <v>2</v>
          </cell>
          <cell r="L10">
            <v>0</v>
          </cell>
          <cell r="M10">
            <v>1</v>
          </cell>
          <cell r="N10">
            <v>1</v>
          </cell>
          <cell r="O10">
            <v>0</v>
          </cell>
          <cell r="P10">
            <v>0</v>
          </cell>
          <cell r="Q10">
            <v>0</v>
          </cell>
          <cell r="R10">
            <v>1</v>
          </cell>
          <cell r="S10">
            <v>1</v>
          </cell>
          <cell r="T10">
            <v>0</v>
          </cell>
          <cell r="U10">
            <v>0</v>
          </cell>
          <cell r="V10">
            <v>1</v>
          </cell>
          <cell r="W10">
            <v>0</v>
          </cell>
          <cell r="X10">
            <v>0</v>
          </cell>
          <cell r="Y10">
            <v>0</v>
          </cell>
          <cell r="Z10">
            <v>0</v>
          </cell>
          <cell r="AA10">
            <v>0</v>
          </cell>
          <cell r="AB10">
            <v>0</v>
          </cell>
          <cell r="AC10">
            <v>0</v>
          </cell>
          <cell r="AD10">
            <v>0</v>
          </cell>
          <cell r="AE10">
            <v>0</v>
          </cell>
          <cell r="AF10">
            <v>0</v>
          </cell>
          <cell r="AG10">
            <v>0</v>
          </cell>
          <cell r="AH10">
            <v>0</v>
          </cell>
          <cell r="AI10">
            <v>1</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2</v>
          </cell>
          <cell r="BA10">
            <v>1</v>
          </cell>
          <cell r="BB10">
            <v>0</v>
          </cell>
          <cell r="BC10">
            <v>0</v>
          </cell>
          <cell r="BD10">
            <v>0</v>
          </cell>
          <cell r="BE10">
            <v>0</v>
          </cell>
          <cell r="BF10">
            <v>1</v>
          </cell>
          <cell r="BG10">
            <v>0</v>
          </cell>
        </row>
      </sheetData>
      <sheetData sheetId="5"/>
      <sheetData sheetId="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als"/>
      <sheetName val="Interims"/>
      <sheetName val="&lt;EuroCF&gt;"/>
      <sheetName val="Model"/>
      <sheetName val="(e)Model"/>
      <sheetName val="D2 "/>
      <sheetName val="Arcor"/>
      <sheetName val="Omnitel"/>
      <sheetName val="Infostrada"/>
      <sheetName val="infostrada - internet"/>
      <sheetName val="Eurokom"/>
      <sheetName val="Telecom Division"/>
      <sheetName val="Tubes &amp; Trading Division"/>
      <sheetName val="Engineering Division"/>
      <sheetName val="Automotive Division"/>
      <sheetName val="Other Companies"/>
      <sheetName val="Mannesmann Group"/>
      <sheetName val="orange acquisition"/>
      <sheetName val="mobile statistics"/>
      <sheetName val="fixed line statistics"/>
      <sheetName val="internet statistics"/>
      <sheetName val="summary financials"/>
      <sheetName val="summary tables"/>
      <sheetName val="telecom multiples"/>
      <sheetName val="Sheet1"/>
      <sheetName val="sum of the part analysis"/>
      <sheetName val="Output"/>
      <sheetName val="Cash"/>
      <sheetName val="RoGOA"/>
      <sheetName val="Parts"/>
      <sheetName val="Valuation"/>
      <sheetName val="financials"/>
      <sheetName val="Infostrada graphs"/>
      <sheetName val="OPI graphs"/>
      <sheetName val="codici"/>
      <sheetName val="actual_ITC_99"/>
      <sheetName val="bgt_ITC_99"/>
      <sheetName val="actual_ ROAM_1999"/>
      <sheetName val="bgt_ROAM_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B3">
            <v>1.95583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anificazione_economica"/>
      <sheetName val="Personale"/>
      <sheetName val="Produzione"/>
      <sheetName val="Ipotesi di base"/>
      <sheetName val="Piano"/>
      <sheetName val="Piano_Investimenti"/>
      <sheetName val="AUTORIMESSE"/>
      <sheetName val="guida diretta"/>
      <sheetName val="mense"/>
      <sheetName val="mq e serv"/>
      <sheetName val="Piano_finanziariO"/>
      <sheetName val="Report_finanza"/>
      <sheetName val="Situazione_banche"/>
      <sheetName val="flusso di cassa"/>
      <sheetName val="Programma_tesoreria"/>
      <sheetName val="Ipotesi_di_base"/>
      <sheetName val="guida_diretta"/>
      <sheetName val="mq_e_serv"/>
      <sheetName val="flusso_di_cas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mp;C_Prodotti_canale "/>
      <sheetName val="Investimenti MKTG"/>
      <sheetName val="Investimenti"/>
      <sheetName val="Area_canale_Valore"/>
      <sheetName val="Piano_Investimenti"/>
      <sheetName val="Produzione"/>
      <sheetName val="Ipotesi di base"/>
      <sheetName val="AUTORIMESSE"/>
      <sheetName val="guida diretta"/>
      <sheetName val="mense"/>
      <sheetName val="mq e serv"/>
      <sheetName val="Piano_finanziariO"/>
      <sheetName val="Report_finanza"/>
      <sheetName val="A&amp;C_Prodotti_canale_"/>
      <sheetName val="Investimenti_MKTG"/>
      <sheetName val="Ipotesi_di_base"/>
      <sheetName val="guida_diretta"/>
      <sheetName val="mq_e_serv"/>
    </sheetNames>
    <sheetDataSet>
      <sheetData sheetId="0"/>
      <sheetData sheetId="1"/>
      <sheetData sheetId="2" refreshError="1">
        <row r="2">
          <cell r="A2" t="str">
            <v>A&amp;C - UNICELL</v>
          </cell>
        </row>
        <row r="3">
          <cell r="A3" t="str">
            <v>AREA INVESTIMENTI</v>
          </cell>
          <cell r="P3" t="str">
            <v>Flash Report I° Trimestre</v>
          </cell>
        </row>
        <row r="4">
          <cell r="A4" t="str">
            <v>* AVANZAMENTO E RIPROGRAMMAZIONE DEGLI INVESTIMENTI *</v>
          </cell>
        </row>
        <row r="6">
          <cell r="A6" t="str">
            <v>DESCRIZIONE</v>
          </cell>
          <cell r="D6">
            <v>1999</v>
          </cell>
        </row>
        <row r="7">
          <cell r="D7" t="str">
            <v>Lire milioni</v>
          </cell>
        </row>
        <row r="8">
          <cell r="D8" t="str">
            <v>I</v>
          </cell>
          <cell r="G8" t="str">
            <v>II</v>
          </cell>
          <cell r="J8" t="str">
            <v>III</v>
          </cell>
          <cell r="M8" t="str">
            <v>IV</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row>
        <row r="11">
          <cell r="A11" t="str">
            <v>&gt; IMPIANTI E MACCHINARI GENERICI</v>
          </cell>
          <cell r="P11">
            <v>0</v>
          </cell>
        </row>
        <row r="12">
          <cell r="B12" t="str">
            <v>* Termosaldatrice</v>
          </cell>
          <cell r="D12">
            <v>100</v>
          </cell>
          <cell r="E12">
            <v>0</v>
          </cell>
          <cell r="H12">
            <v>0</v>
          </cell>
          <cell r="K12">
            <v>0</v>
          </cell>
          <cell r="N12">
            <v>0</v>
          </cell>
          <cell r="P12">
            <v>100</v>
          </cell>
        </row>
        <row r="13">
          <cell r="B13" t="str">
            <v>* Sistema PC radiomobile</v>
          </cell>
          <cell r="D13">
            <v>40</v>
          </cell>
          <cell r="P13">
            <v>40</v>
          </cell>
        </row>
        <row r="14">
          <cell r="A14" t="str">
            <v>Totale Impianti e macchinari</v>
          </cell>
          <cell r="D14">
            <v>140</v>
          </cell>
          <cell r="E14">
            <v>0</v>
          </cell>
          <cell r="G14">
            <v>0</v>
          </cell>
          <cell r="H14">
            <v>0</v>
          </cell>
          <cell r="J14">
            <v>0</v>
          </cell>
          <cell r="K14">
            <v>0</v>
          </cell>
          <cell r="M14">
            <v>0</v>
          </cell>
          <cell r="N14">
            <v>0</v>
          </cell>
          <cell r="P14">
            <v>140</v>
          </cell>
        </row>
        <row r="16">
          <cell r="A16" t="str">
            <v>&gt; ATTREZZATURE</v>
          </cell>
        </row>
        <row r="17">
          <cell r="B17" t="str">
            <v>* Apparecchiature elettroniche</v>
          </cell>
          <cell r="D17">
            <v>38</v>
          </cell>
          <cell r="E17">
            <v>55</v>
          </cell>
          <cell r="P17">
            <v>38</v>
          </cell>
        </row>
        <row r="18">
          <cell r="B18" t="str">
            <v>* Apparecchiature radiomobili</v>
          </cell>
          <cell r="D18">
            <v>40</v>
          </cell>
          <cell r="P18">
            <v>40</v>
          </cell>
        </row>
        <row r="19">
          <cell r="B19" t="str">
            <v>* Stampanti termiche</v>
          </cell>
          <cell r="D19">
            <v>10</v>
          </cell>
          <cell r="P19">
            <v>10</v>
          </cell>
        </row>
        <row r="20">
          <cell r="B20" t="str">
            <v>* Regettatrice</v>
          </cell>
          <cell r="D20">
            <v>5</v>
          </cell>
          <cell r="P20">
            <v>5</v>
          </cell>
        </row>
        <row r="21">
          <cell r="B21" t="str">
            <v>* Varie</v>
          </cell>
          <cell r="D21">
            <v>15</v>
          </cell>
          <cell r="P21">
            <v>15</v>
          </cell>
        </row>
        <row r="22">
          <cell r="A22" t="str">
            <v>Totale  Attrezzature</v>
          </cell>
          <cell r="D22">
            <v>108</v>
          </cell>
          <cell r="E22">
            <v>55</v>
          </cell>
          <cell r="G22">
            <v>0</v>
          </cell>
          <cell r="H22">
            <v>0</v>
          </cell>
          <cell r="J22">
            <v>0</v>
          </cell>
          <cell r="K22">
            <v>0</v>
          </cell>
          <cell r="M22">
            <v>0</v>
          </cell>
          <cell r="N22">
            <v>0</v>
          </cell>
          <cell r="P22">
            <v>108</v>
          </cell>
        </row>
        <row r="26">
          <cell r="AO26" t="str">
            <v>TERRENI</v>
          </cell>
        </row>
        <row r="27">
          <cell r="AO27" t="str">
            <v xml:space="preserve">         - terreni </v>
          </cell>
          <cell r="AR27">
            <v>15</v>
          </cell>
        </row>
        <row r="29">
          <cell r="AO29" t="str">
            <v>Totale Terreni</v>
          </cell>
          <cell r="AR29">
            <v>15</v>
          </cell>
        </row>
        <row r="31">
          <cell r="AO31" t="str">
            <v>POZZI</v>
          </cell>
        </row>
        <row r="32">
          <cell r="AO32" t="str">
            <v>PATRIMONIO IDRICO</v>
          </cell>
          <cell r="AR32">
            <v>305</v>
          </cell>
        </row>
        <row r="33">
          <cell r="AO33" t="str">
            <v xml:space="preserve">          - intervento pozzo 22</v>
          </cell>
          <cell r="AR33">
            <v>40</v>
          </cell>
        </row>
        <row r="34">
          <cell r="AO34" t="str">
            <v xml:space="preserve">          - inteventi pozzo 23 (prove di portata, cabina elettrica)</v>
          </cell>
          <cell r="AR34">
            <v>110</v>
          </cell>
        </row>
        <row r="35">
          <cell r="AO35" t="str">
            <v xml:space="preserve">          - 34 Tris (perforazione, strumentazione di controllo)</v>
          </cell>
          <cell r="AR35">
            <v>95</v>
          </cell>
        </row>
        <row r="36">
          <cell r="AO36" t="str">
            <v xml:space="preserve">          - automazioni fonti</v>
          </cell>
          <cell r="AR36">
            <v>60</v>
          </cell>
        </row>
        <row r="37">
          <cell r="AO37" t="str">
            <v>CONDUTTURE IDRICHE</v>
          </cell>
          <cell r="AR37">
            <v>125</v>
          </cell>
        </row>
        <row r="38">
          <cell r="AO38" t="str">
            <v xml:space="preserve">          - intervento pozzo 23 (tubazione, reali.ne pozzetti, posa in opera delle tub.ni)</v>
          </cell>
          <cell r="AR38">
            <v>115</v>
          </cell>
        </row>
        <row r="39">
          <cell r="AO39" t="str">
            <v xml:space="preserve">          - tubazione in acciaio per azoto</v>
          </cell>
          <cell r="AR39">
            <v>10</v>
          </cell>
        </row>
        <row r="40">
          <cell r="AO40" t="str">
            <v>Totale Pozzi</v>
          </cell>
          <cell r="AR40">
            <v>555</v>
          </cell>
        </row>
        <row r="42">
          <cell r="AO42" t="str">
            <v>FABBRICATI</v>
          </cell>
        </row>
        <row r="43">
          <cell r="AO43" t="str">
            <v xml:space="preserve">         - realizzazione fabbricato e piazzale pozzo 23</v>
          </cell>
          <cell r="AR43">
            <v>80</v>
          </cell>
        </row>
        <row r="44">
          <cell r="AO44" t="str">
            <v xml:space="preserve">         - sistemazione area antistante i pozzi 34 bis e 34 tris</v>
          </cell>
          <cell r="AR44">
            <v>30</v>
          </cell>
        </row>
        <row r="45">
          <cell r="AO45" t="str">
            <v xml:space="preserve">         - realizzaziona strada di collegamento pozzo 23 e 22</v>
          </cell>
          <cell r="AR45">
            <v>40</v>
          </cell>
        </row>
        <row r="46">
          <cell r="AO46" t="str">
            <v xml:space="preserve">         - costruzione cancello automatico di recinzione pozzo 23</v>
          </cell>
          <cell r="AR46">
            <v>20</v>
          </cell>
        </row>
        <row r="47">
          <cell r="AO47" t="str">
            <v xml:space="preserve">         - costruzione cancello automatico pozzo 21</v>
          </cell>
          <cell r="AR47">
            <v>6</v>
          </cell>
        </row>
        <row r="48">
          <cell r="AO48" t="str">
            <v xml:space="preserve">        -  reali.zione parete di separazione tra la sala di imbo. PET 2 e Eridiana</v>
          </cell>
          <cell r="AR48">
            <v>20</v>
          </cell>
        </row>
        <row r="49">
          <cell r="AO49" t="str">
            <v xml:space="preserve">         - realizzazione cordoli di protezione della pannellatura capannoni</v>
          </cell>
          <cell r="AR49">
            <v>10</v>
          </cell>
        </row>
        <row r="50">
          <cell r="AO50" t="str">
            <v xml:space="preserve">         - realizzazione vasche per neutralizzazione</v>
          </cell>
          <cell r="AR50">
            <v>130</v>
          </cell>
        </row>
        <row r="51">
          <cell r="AO51" t="str">
            <v xml:space="preserve">         - realizzazione basamento per nuvo serbatoio</v>
          </cell>
          <cell r="AR51">
            <v>4</v>
          </cell>
        </row>
        <row r="52">
          <cell r="AO52" t="str">
            <v xml:space="preserve">         - realizzazione vasca contenimento per serbatoi</v>
          </cell>
          <cell r="AR52">
            <v>15</v>
          </cell>
        </row>
        <row r="53">
          <cell r="AO53" t="str">
            <v xml:space="preserve">         - realizzazione opere murarie per inst.ne anemometro</v>
          </cell>
          <cell r="AR53">
            <v>3</v>
          </cell>
        </row>
        <row r="54">
          <cell r="AO54" t="str">
            <v xml:space="preserve">         - protezione dell'eternit superficie coperta</v>
          </cell>
          <cell r="AR54">
            <v>500</v>
          </cell>
        </row>
        <row r="55">
          <cell r="AO55" t="str">
            <v xml:space="preserve">         - protezione dell'eternit interno capannoni</v>
          </cell>
          <cell r="AR55">
            <v>60</v>
          </cell>
        </row>
        <row r="56">
          <cell r="AO56" t="str">
            <v xml:space="preserve">         - altre</v>
          </cell>
          <cell r="AR56">
            <v>350</v>
          </cell>
        </row>
        <row r="57">
          <cell r="AO57" t="str">
            <v>Totale Fabbricati</v>
          </cell>
          <cell r="AR57">
            <v>1268</v>
          </cell>
        </row>
        <row r="59">
          <cell r="AO59" t="str">
            <v>IMPIANTI &amp; ATTREZZATURE</v>
          </cell>
        </row>
        <row r="60">
          <cell r="AO60" t="str">
            <v>LINEA P.E.T. 1</v>
          </cell>
          <cell r="AR60">
            <v>765</v>
          </cell>
        </row>
        <row r="61">
          <cell r="AO61" t="str">
            <v xml:space="preserve">          - 2 stampi per soffiatrici SIPA</v>
          </cell>
          <cell r="AR61">
            <v>120</v>
          </cell>
        </row>
        <row r="62">
          <cell r="AO62" t="str">
            <v xml:space="preserve">          - attrezzatura per etichettatrice</v>
          </cell>
          <cell r="AR62">
            <v>10</v>
          </cell>
        </row>
        <row r="63">
          <cell r="AO63" t="str">
            <v xml:space="preserve">          -  impianti idrici ed elettrici</v>
          </cell>
          <cell r="AR63">
            <v>10</v>
          </cell>
        </row>
        <row r="64">
          <cell r="AO64" t="str">
            <v xml:space="preserve">          - interventi di tecnici</v>
          </cell>
          <cell r="AR64">
            <v>20</v>
          </cell>
        </row>
        <row r="65">
          <cell r="AO65" t="str">
            <v xml:space="preserve">          - programma di palettizzazione</v>
          </cell>
          <cell r="AR65">
            <v>5</v>
          </cell>
        </row>
        <row r="66">
          <cell r="AO66" t="str">
            <v xml:space="preserve">          - cannucce di riempimento</v>
          </cell>
          <cell r="AR66">
            <v>5</v>
          </cell>
        </row>
        <row r="67">
          <cell r="AO67" t="str">
            <v xml:space="preserve">          - attrezzatura per sciacquatrice</v>
          </cell>
          <cell r="AR67">
            <v>25</v>
          </cell>
        </row>
        <row r="68">
          <cell r="AO68" t="str">
            <v xml:space="preserve">          - SIPA</v>
          </cell>
          <cell r="AR68">
            <v>60</v>
          </cell>
        </row>
        <row r="69">
          <cell r="AO69" t="str">
            <v xml:space="preserve">          -  interventi di tecnici</v>
          </cell>
          <cell r="AR69">
            <v>10</v>
          </cell>
        </row>
        <row r="70">
          <cell r="AO70" t="str">
            <v xml:space="preserve">          - 2 stampi per soffiatrici SIPA</v>
          </cell>
          <cell r="AR70">
            <v>120</v>
          </cell>
        </row>
        <row r="71">
          <cell r="AO71" t="str">
            <v xml:space="preserve">          - interventi di tecnici</v>
          </cell>
          <cell r="AR71">
            <v>20</v>
          </cell>
        </row>
        <row r="72">
          <cell r="AO72" t="str">
            <v xml:space="preserve">          -  termoretraibile e sistema nastri trasp.</v>
          </cell>
          <cell r="AR72">
            <v>350</v>
          </cell>
        </row>
        <row r="73">
          <cell r="AO73" t="str">
            <v xml:space="preserve">           - interventi di tecnici</v>
          </cell>
          <cell r="AR73">
            <v>10</v>
          </cell>
        </row>
        <row r="74">
          <cell r="AO74" t="str">
            <v>MOVIMENTAZIONE INTERNA</v>
          </cell>
          <cell r="AR74">
            <v>455</v>
          </cell>
        </row>
        <row r="75">
          <cell r="AO75" t="str">
            <v xml:space="preserve">           - carrelli elevatori con attrezzatura per sollevam.to</v>
          </cell>
          <cell r="AR75">
            <v>250</v>
          </cell>
        </row>
        <row r="76">
          <cell r="AO76" t="str">
            <v xml:space="preserve">           - 4 batterie e 2 carica batterie</v>
          </cell>
          <cell r="AR76">
            <v>80</v>
          </cell>
        </row>
        <row r="77">
          <cell r="AO77" t="str">
            <v xml:space="preserve">           - motoscopa</v>
          </cell>
          <cell r="AR77">
            <v>60</v>
          </cell>
        </row>
        <row r="78">
          <cell r="AO78" t="str">
            <v xml:space="preserve">           - lavapavimenti</v>
          </cell>
          <cell r="AR78">
            <v>65</v>
          </cell>
        </row>
        <row r="79">
          <cell r="AO79" t="str">
            <v>APPARECCHIATURE LABORATORIO</v>
          </cell>
          <cell r="AR79">
            <v>150</v>
          </cell>
        </row>
        <row r="80">
          <cell r="AO80" t="str">
            <v xml:space="preserve">           - acquisto ICP simultaneo</v>
          </cell>
          <cell r="AR80">
            <v>130</v>
          </cell>
        </row>
        <row r="81">
          <cell r="AO81" t="str">
            <v xml:space="preserve">           - acquisto accessorio per cromatografo ionico</v>
          </cell>
          <cell r="AR81">
            <v>20</v>
          </cell>
        </row>
        <row r="82">
          <cell r="AO82" t="str">
            <v>IMPIANTI</v>
          </cell>
          <cell r="AR82">
            <v>164</v>
          </cell>
        </row>
        <row r="83">
          <cell r="AO83" t="str">
            <v xml:space="preserve">            - sistema trasportatori per pallet</v>
          </cell>
          <cell r="AR83">
            <v>35</v>
          </cell>
        </row>
        <row r="84">
          <cell r="AO84" t="str">
            <v xml:space="preserve">            - impianto di recupero CO2</v>
          </cell>
          <cell r="AR84">
            <v>20</v>
          </cell>
        </row>
        <row r="85">
          <cell r="AO85" t="str">
            <v xml:space="preserve">            - compressore</v>
          </cell>
          <cell r="AR85">
            <v>15</v>
          </cell>
        </row>
        <row r="86">
          <cell r="AO86" t="str">
            <v xml:space="preserve">            - essiccatore</v>
          </cell>
          <cell r="AR86">
            <v>84</v>
          </cell>
        </row>
        <row r="87">
          <cell r="AO87" t="str">
            <v xml:space="preserve">            - dispensatore di bottiglie</v>
          </cell>
          <cell r="AR87">
            <v>10</v>
          </cell>
        </row>
        <row r="88">
          <cell r="AO88" t="str">
            <v>Totale Impianti e Attrezzature</v>
          </cell>
          <cell r="AR88">
            <v>2303</v>
          </cell>
        </row>
        <row r="90">
          <cell r="AO90" t="str">
            <v>MOBILI E MACCHINE PER UFFICIO</v>
          </cell>
        </row>
        <row r="91">
          <cell r="AO91" t="str">
            <v>EDP - MACCHINE PER UFFICIO</v>
          </cell>
        </row>
        <row r="92">
          <cell r="AO92" t="str">
            <v xml:space="preserve">             - acquisto nuovo IBM - AS 440</v>
          </cell>
          <cell r="AR92">
            <v>55</v>
          </cell>
        </row>
        <row r="93">
          <cell r="AO93" t="str">
            <v xml:space="preserve">             - acquisto N° 7 PC</v>
          </cell>
          <cell r="AR93">
            <v>25</v>
          </cell>
        </row>
        <row r="94">
          <cell r="AO94" t="str">
            <v xml:space="preserve">             - acquisto N° 10 PC portatili</v>
          </cell>
          <cell r="AR94">
            <v>35</v>
          </cell>
        </row>
        <row r="95">
          <cell r="AO95" t="str">
            <v xml:space="preserve">             -  realizzazione software</v>
          </cell>
          <cell r="AR95">
            <v>35</v>
          </cell>
        </row>
        <row r="96">
          <cell r="AO96" t="str">
            <v xml:space="preserve">             -   imbustatrice e climatizzazione</v>
          </cell>
          <cell r="AR96">
            <v>65</v>
          </cell>
        </row>
        <row r="97">
          <cell r="AO97" t="str">
            <v xml:space="preserve">SAP </v>
          </cell>
          <cell r="AR97">
            <v>350</v>
          </cell>
        </row>
        <row r="98">
          <cell r="AO98" t="str">
            <v>Totale Mobili e Macchine  ufficio</v>
          </cell>
          <cell r="AR98">
            <v>565</v>
          </cell>
        </row>
        <row r="100">
          <cell r="AO100" t="str">
            <v>AUTOMEZZI</v>
          </cell>
        </row>
        <row r="101">
          <cell r="AO101" t="str">
            <v xml:space="preserve">             -  auto</v>
          </cell>
          <cell r="AR101">
            <v>100</v>
          </cell>
        </row>
        <row r="103">
          <cell r="AO103" t="str">
            <v>Totale automezzi</v>
          </cell>
          <cell r="AR103">
            <v>100</v>
          </cell>
        </row>
        <row r="105">
          <cell r="AO105" t="str">
            <v>TOTALE</v>
          </cell>
          <cell r="AR105">
            <v>4806</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altre uscite"/>
      <sheetName val="Copertina"/>
      <sheetName val="ab indice"/>
      <sheetName val="Raffronto flussi di cassa progr"/>
      <sheetName val="b CASH-FLOW"/>
      <sheetName val="Grafico posizioni"/>
      <sheetName val="sintesi "/>
      <sheetName val="d Posizioni a fine anno "/>
      <sheetName val="dd  gruppo "/>
      <sheetName val="ONERI.XLS"/>
      <sheetName val="PROVENTI.XLS"/>
      <sheetName val="e Abbonamenti"/>
      <sheetName val="f  Pubblicita'"/>
      <sheetName val="g Rimborso Servizi"/>
      <sheetName val="g Rimborso Servizi (2)"/>
      <sheetName val="h Altre Entrate "/>
      <sheetName val="i Personale"/>
      <sheetName val="mm Esercizio"/>
      <sheetName val="o FinMedioLungo"/>
      <sheetName val="esborsi di $"/>
      <sheetName val="NO Pooling"/>
      <sheetName val="NO Impieghi"/>
      <sheetName val="NOconsociate"/>
      <sheetName val="Analisi differenziale (no)"/>
      <sheetName val="l Riepilogo Personale (no)"/>
      <sheetName val="NO Iva"/>
      <sheetName val="Ipotesi debiticrediti (no)"/>
      <sheetName val="Sequenziale con barre (no)"/>
      <sheetName val="Investimenti"/>
      <sheetName val="Piano_Investimenti"/>
      <sheetName val="Produzione"/>
      <sheetName val="Ipotesi di base"/>
      <sheetName val="Telecom Division"/>
      <sheetName val="AUTORIMESSE"/>
      <sheetName val="guida diretta"/>
      <sheetName val="mense"/>
      <sheetName val="mq e serv"/>
      <sheetName val="Piano_finanziariO"/>
      <sheetName val="ab_indice"/>
      <sheetName val="Raffronto_flussi_di_cassa_progr"/>
      <sheetName val="b_CASH-FLOW"/>
      <sheetName val="Grafico_posizioni"/>
      <sheetName val="sintesi_"/>
      <sheetName val="d_Posizioni_a_fine_anno_"/>
      <sheetName val="dd__gruppo_"/>
      <sheetName val="ONERI_XLS"/>
      <sheetName val="PROVENTI_XLS"/>
      <sheetName val="e_Abbonamenti"/>
      <sheetName val="f__Pubblicita'"/>
      <sheetName val="g_Rimborso_Servizi"/>
      <sheetName val="g_Rimborso_Servizi_(2)"/>
      <sheetName val="h_Altre_Entrate_"/>
      <sheetName val="i_Personale"/>
      <sheetName val="mm_Esercizio"/>
      <sheetName val="m_altre_uscite"/>
      <sheetName val="o_FinMedioLungo"/>
      <sheetName val="esborsi_di_$"/>
      <sheetName val="NO_Pooling"/>
      <sheetName val="NO_Impieghi"/>
      <sheetName val="Analisi_differenziale_(no)"/>
      <sheetName val="l_Riepilogo_Personale_(no)"/>
      <sheetName val="NO_Iva"/>
      <sheetName val="Ipotesi_debiticrediti_(no)"/>
      <sheetName val="Sequenziale_con_barre_(no)"/>
      <sheetName val="Ipotesi_di_base"/>
      <sheetName val="guida_diretta"/>
      <sheetName val="mq_e_se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ab indice"/>
      <sheetName val="Raffronto flussi di cassa progr"/>
      <sheetName val="b CASH-FLOW"/>
      <sheetName val="Grafico base"/>
      <sheetName val="Grafico posizioni"/>
      <sheetName val="sintesi "/>
      <sheetName val="d Posizioni a fine anno "/>
      <sheetName val="dd  gruppo "/>
      <sheetName val="ONERI.XLS"/>
      <sheetName val="PROVENTI.XLS"/>
      <sheetName val="e Abbonamenti"/>
      <sheetName val="g Rimborso Servizi"/>
      <sheetName val="g Rimborso Servizi (2)"/>
      <sheetName val="h Altre Entrate "/>
      <sheetName val="i Personale"/>
      <sheetName val="mm Esercizio"/>
      <sheetName val="m altre uscite"/>
      <sheetName val="o FinMedioLungo"/>
      <sheetName val=" Impieghi"/>
      <sheetName val="esborsi di $"/>
      <sheetName val="NO Pooling"/>
      <sheetName val="NOconsociate"/>
      <sheetName val="Analisi differenziale (no)"/>
      <sheetName val="l Riepilogo Personale (no)"/>
      <sheetName val="NO Iva"/>
      <sheetName val="Ipotesi debiticrediti (no)"/>
      <sheetName val="Sequenziale con barre (no)"/>
      <sheetName val="Investimenti"/>
      <sheetName val="Piano_Investimenti"/>
      <sheetName val="Produzione"/>
      <sheetName val="Ipotesi di base"/>
      <sheetName val="AUTORIMESSE"/>
      <sheetName val="guida diretta"/>
      <sheetName val="mense"/>
      <sheetName val="mq e serv"/>
      <sheetName val="ab_indice"/>
      <sheetName val="Raffronto_flussi_di_cassa_progr"/>
      <sheetName val="b_CASH-FLOW"/>
      <sheetName val="Grafico_base"/>
      <sheetName val="Grafico_posizioni"/>
      <sheetName val="sintesi_"/>
      <sheetName val="d_Posizioni_a_fine_anno_"/>
      <sheetName val="dd__gruppo_"/>
      <sheetName val="ONERI_XLS"/>
      <sheetName val="PROVENTI_XLS"/>
      <sheetName val="e_Abbonamenti"/>
      <sheetName val="g_Rimborso_Servizi"/>
      <sheetName val="g_Rimborso_Servizi_(2)"/>
      <sheetName val="h_Altre_Entrate_"/>
      <sheetName val="i_Personale"/>
      <sheetName val="mm_Esercizio"/>
      <sheetName val="m_altre_uscite"/>
      <sheetName val="o_FinMedioLungo"/>
      <sheetName val="_Impieghi"/>
      <sheetName val="esborsi_di_$"/>
      <sheetName val="NO_Pooling"/>
      <sheetName val="Analisi_differenziale_(no)"/>
      <sheetName val="l_Riepilogo_Personale_(no)"/>
      <sheetName val="NO_Iva"/>
      <sheetName val="Ipotesi_debiticrediti_(no)"/>
      <sheetName val="Sequenziale_con_barre_(no)"/>
      <sheetName val="Ipotesi_di_base"/>
      <sheetName val="guida_diretta"/>
      <sheetName val="mq_e_se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Rimborso Servizi"/>
      <sheetName val="m altre uscite"/>
      <sheetName val="consociate"/>
      <sheetName val="e Abbonamenti"/>
      <sheetName val="f  Pubblicita'"/>
      <sheetName val="h Altre Entrate"/>
      <sheetName val="l Riepilogo Personale"/>
      <sheetName val="mm Esercizio"/>
      <sheetName val="o FinMedioLungo"/>
      <sheetName val="z Impieghi"/>
      <sheetName val="z Iva"/>
      <sheetName val="a Confronto"/>
      <sheetName val="Raffronto flussi di cassa progr"/>
      <sheetName val="dd  gruppo"/>
      <sheetName val="sintesi"/>
      <sheetName val="aa frontespizio"/>
      <sheetName val="ab indice"/>
      <sheetName val="b CASH-FLOW"/>
      <sheetName val="d Posizioni a fine anno"/>
      <sheetName val="i Personale"/>
      <sheetName val="p Variazione circolante"/>
      <sheetName val="Graf indebitamento"/>
      <sheetName val="Investimenti"/>
      <sheetName val="Piano_Investimenti"/>
      <sheetName val="Produzione"/>
      <sheetName val="Ipotesi di base"/>
      <sheetName val="g_Rimborso_Servizi"/>
      <sheetName val="m_altre_uscite"/>
      <sheetName val="e_Abbonamenti"/>
      <sheetName val="f__Pubblicita'"/>
      <sheetName val="h_Altre_Entrate"/>
      <sheetName val="l_Riepilogo_Personale"/>
      <sheetName val="mm_Esercizio"/>
      <sheetName val="o_FinMedioLungo"/>
      <sheetName val="z_Impieghi"/>
      <sheetName val="z_Iva"/>
      <sheetName val="a_Confronto"/>
      <sheetName val="Raffronto_flussi_di_cassa_progr"/>
      <sheetName val="dd__gruppo"/>
      <sheetName val="aa_frontespizio"/>
      <sheetName val="ab_indice"/>
      <sheetName val="b_CASH-FLOW"/>
      <sheetName val="d_Posizioni_a_fine_anno"/>
      <sheetName val="i_Personale"/>
      <sheetName val="p_Variazione_circolante"/>
      <sheetName val="Graf_indebitamento"/>
      <sheetName val="Ipotesi_di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Interim"/>
      <sheetName val="Assumptions"/>
      <sheetName val="ESN_98 02"/>
      <sheetName val="ESN_Summary"/>
      <sheetName val="ESN_Summary INPUT"/>
      <sheetName val="P&amp;L"/>
      <sheetName val="Valuation"/>
      <sheetName val="Ratio"/>
      <sheetName val="Comps"/>
      <sheetName val="Mkt Data"/>
      <sheetName val="grafici"/>
      <sheetName val="Summary"/>
      <sheetName val="Template"/>
      <sheetName val="Sensitivity"/>
      <sheetName val="Trend"/>
      <sheetName val="Evaluation"/>
      <sheetName val="Multipli"/>
      <sheetName val="Consensus"/>
      <sheetName val="Profilo Societario"/>
      <sheetName val="Azionariato"/>
      <sheetName val="Breakdown"/>
      <sheetName val="electrolux"/>
      <sheetName val="Merloni"/>
    </sheetNames>
    <sheetDataSet>
      <sheetData sheetId="0" refreshError="1"/>
      <sheetData sheetId="1" refreshError="1"/>
      <sheetData sheetId="2" refreshError="1"/>
      <sheetData sheetId="3" refreshError="1"/>
      <sheetData sheetId="4" refreshError="1">
        <row r="82">
          <cell r="A82" t="str">
            <v>Reported EPS Growth</v>
          </cell>
          <cell r="E82">
            <v>0.10540955436292743</v>
          </cell>
          <cell r="F82">
            <v>3.9375679926082707E-2</v>
          </cell>
          <cell r="G82">
            <v>0.12128440385212436</v>
          </cell>
          <cell r="H82">
            <v>0.11373135806301704</v>
          </cell>
        </row>
        <row r="83">
          <cell r="A83" t="str">
            <v>Number of shares non conv outstanding (000)</v>
          </cell>
          <cell r="B83">
            <v>21039.668000000001</v>
          </cell>
          <cell r="C83">
            <v>2502.8440000000001</v>
          </cell>
          <cell r="D83">
            <v>2502.8440000000001</v>
          </cell>
          <cell r="E83">
            <v>2502.8440000000001</v>
          </cell>
          <cell r="F83">
            <v>2502.8440000000001</v>
          </cell>
          <cell r="G83">
            <v>2502.8440000000001</v>
          </cell>
          <cell r="H83">
            <v>2502.8440000000001</v>
          </cell>
        </row>
        <row r="85">
          <cell r="A85" t="str">
            <v>Dividend ord</v>
          </cell>
          <cell r="B85">
            <v>0.152871242130488</v>
          </cell>
          <cell r="C85">
            <v>0.22</v>
          </cell>
          <cell r="D85">
            <v>0.32200000000000001</v>
          </cell>
          <cell r="E85">
            <v>0.36099999999999999</v>
          </cell>
          <cell r="F85">
            <v>0.39549999999999996</v>
          </cell>
          <cell r="G85">
            <v>0.43504999999999999</v>
          </cell>
          <cell r="H85">
            <v>0.4568025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amp;L MAX DETTAGLIO"/>
      <sheetName val="P&amp;L dettaglio intermedio"/>
      <sheetName val="P&amp;L TELCO dettaglio Intermedio"/>
      <sheetName val="Highlights"/>
      <sheetName val="Key indicators"/>
      <sheetName val="Traffic TOTAL"/>
      <sheetName val="Traffic Key Indicator"/>
      <sheetName val="CP TOTAL"/>
      <sheetName val="Rev An TOT_trans "/>
      <sheetName val="Rev An TOT"/>
      <sheetName val="Network Var Costs"/>
      <sheetName val="Roaming Costs"/>
      <sheetName val="LL Costs"/>
      <sheetName val="Bad debt&amp;Billing"/>
      <sheetName val="Commercial costs "/>
      <sheetName val="Set-up &amp; Monthly costs"/>
      <sheetName val="Foglio2"/>
      <sheetName val="Ricavi per direttrice"/>
      <sheetName val="Telecom Division"/>
      <sheetName val="m altre uscite"/>
    </sheetNames>
    <sheetDataSet>
      <sheetData sheetId="0" refreshError="1">
        <row r="4">
          <cell r="B4">
            <v>1000</v>
          </cell>
        </row>
        <row r="6">
          <cell r="B6">
            <v>3</v>
          </cell>
        </row>
        <row r="7">
          <cell r="B7">
            <v>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JUSTIFIC"/>
      <sheetName val="EXPLOT-PIN"/>
      <sheetName val="EXPLOTINGPIN"/>
      <sheetName val="EXPLBEER"/>
      <sheetName val="GRAL 1999"/>
      <sheetName val="GRAL 2000"/>
      <sheetName val="GRAL 2001"/>
      <sheetName val="RES HLS"/>
      <sheetName val="040"/>
      <sheetName val="050"/>
      <sheetName val="110"/>
      <sheetName val="110-OTRAS M.P."/>
      <sheetName val="120"/>
      <sheetName val="130-UNIDADES"/>
      <sheetName val="130-PTAS"/>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130_UNIDADES"/>
      <sheetName val="PCC F07 y F08 Nacional"/>
      <sheetName val="Essbase"/>
      <sheetName val="Summary page1"/>
      <sheetName val="Retrieve PF1"/>
      <sheetName val="menù a tendina"/>
      <sheetName val="List3"/>
      <sheetName val="Sheet1"/>
      <sheetName val="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TERDIV."/>
      <sheetName val="MQ SERV"/>
      <sheetName val="posti auto"/>
      <sheetName val="RISTORAZIONE"/>
      <sheetName val="LOCOMOZIONE"/>
      <sheetName val="CONSOCIATE"/>
      <sheetName val="investimenti"/>
      <sheetName val="File lavoro ricavi budeget 2002"/>
      <sheetName val="BUDGET_INTERDIV_"/>
      <sheetName val="MQ_SERV"/>
      <sheetName val="posti_auto"/>
      <sheetName val="File_lavoro_ricavi_budeget_2002"/>
    </sheetNames>
    <sheetDataSet>
      <sheetData sheetId="0"/>
      <sheetData sheetId="1" refreshError="1">
        <row r="5">
          <cell r="K5" t="str">
            <v>Progetti Indivisi non allocati</v>
          </cell>
          <cell r="L5" t="str">
            <v>Amministrazione e Finanza</v>
          </cell>
          <cell r="M5" t="str">
            <v>Pianificazione, Budget e Controllo</v>
          </cell>
          <cell r="N5" t="str">
            <v>Business Development e Alleanze</v>
          </cell>
          <cell r="O5" t="str">
            <v>Strategie tecnologiche</v>
          </cell>
          <cell r="P5" t="str">
            <v>Struttura tecnico-informativa presso il Quirinale</v>
          </cell>
          <cell r="Q5" t="str">
            <v>Relazioni istituzionali</v>
          </cell>
          <cell r="R5" t="str">
            <v>Internal auditing</v>
          </cell>
          <cell r="S5" t="str">
            <v>Marketing Strategico Offerta e Palinsesti</v>
          </cell>
          <cell r="T5" t="str">
            <v xml:space="preserve">Staff del Direttore Generale </v>
          </cell>
          <cell r="U5" t="str">
            <v>Attività
per
CdA</v>
          </cell>
          <cell r="V5" t="str">
            <v>Relazioni Industriali</v>
          </cell>
          <cell r="W5" t="str">
            <v>Risorse Umane</v>
          </cell>
          <cell r="X5" t="str">
            <v>Affari Legali</v>
          </cell>
          <cell r="Y5" t="str">
            <v>Comunicazione e Relazioni esterne</v>
          </cell>
          <cell r="Z5" t="str">
            <v>Segreteria del CdA</v>
          </cell>
          <cell r="AA5" t="str">
            <v>RAI Giubileo</v>
          </cell>
          <cell r="AB5" t="str">
            <v>Servizi Immobiliari</v>
          </cell>
          <cell r="AC5" t="str">
            <v>ICT</v>
          </cell>
          <cell r="AD5" t="str">
            <v>Centro Ricerche</v>
          </cell>
          <cell r="AE5" t="str">
            <v>Orchestra Sinfonica Nazionale</v>
          </cell>
          <cell r="AF5" t="str">
            <v>Produzione Abbonamenti</v>
          </cell>
          <cell r="AG5" t="str">
            <v>Attività Pubbliche Amministrazioni</v>
          </cell>
          <cell r="AH5" t="str">
            <v>RAI Teche</v>
          </cell>
          <cell r="AI5" t="str">
            <v>RAI UNO</v>
          </cell>
          <cell r="AJ5" t="str">
            <v>TG 1</v>
          </cell>
          <cell r="AK5" t="str">
            <v>CANALE 1
(solo tabellare
e canone)</v>
          </cell>
          <cell r="AL5" t="str">
            <v>RAIDUE</v>
          </cell>
          <cell r="AM5" t="str">
            <v>TG 2</v>
          </cell>
          <cell r="AN5" t="str">
            <v>CANALE 2
(solo tabellare
e canone)</v>
          </cell>
          <cell r="AO5" t="str">
            <v>RAI
Sport
Satellite</v>
          </cell>
          <cell r="AP5" t="str">
            <v>RAI Sport</v>
          </cell>
          <cell r="AQ5" t="str">
            <v>RAI Fiction</v>
          </cell>
          <cell r="AR5" t="str">
            <v>RAI Notte</v>
          </cell>
          <cell r="AS5" t="str">
            <v>Staff Divisione TV Canali 1 2</v>
          </cell>
          <cell r="AT5" t="str">
            <v>RAI TRE</v>
          </cell>
          <cell r="AU5" t="str">
            <v>TG 3</v>
          </cell>
          <cell r="AV5" t="str">
            <v>CANALE 3
(solo tabellare)</v>
          </cell>
          <cell r="AW5" t="str">
            <v>Aosta
Progr.ne</v>
          </cell>
          <cell r="AX5" t="str">
            <v>Bolzano
Progr.ne e Sede</v>
          </cell>
          <cell r="AY5" t="str">
            <v>Trento
Progr.ne</v>
          </cell>
          <cell r="AZ5" t="str">
            <v>Trieste
Progr.ne</v>
          </cell>
          <cell r="BA5" t="str">
            <v>Nucleo Gestionale
Sedi regionali</v>
          </cell>
          <cell r="BB5" t="str">
            <v>RAI
Educational
Direzione</v>
          </cell>
          <cell r="BC5" t="str">
            <v xml:space="preserve">Servizi
Tematici / Educativi
"Antenna" </v>
          </cell>
          <cell r="BD5" t="str">
            <v xml:space="preserve">Servizi
Tematici / Educativi
"Off line" </v>
          </cell>
          <cell r="BE5" t="str">
            <v xml:space="preserve">Servizi
Tematici / Educativi
"Satellite" </v>
          </cell>
          <cell r="BF5" t="str">
            <v>RAI NEWS 24</v>
          </cell>
          <cell r="BG5" t="str">
            <v>Tribune e Servizi Parlamentari</v>
          </cell>
          <cell r="BH5" t="str">
            <v>Televideo</v>
          </cell>
          <cell r="BI5" t="str">
            <v>RAI International</v>
          </cell>
          <cell r="BJ5" t="str">
            <v>Staff Divisione TV Canale 3</v>
          </cell>
          <cell r="BK5" t="str">
            <v>Radio 1</v>
          </cell>
          <cell r="BL5" t="str">
            <v>Radio 2</v>
          </cell>
          <cell r="BM5" t="str">
            <v>Radio 3</v>
          </cell>
          <cell r="BN5" t="str">
            <v>Canali
Pubblica
Utilita'</v>
          </cell>
          <cell r="BO5" t="str">
            <v>Produzione Radio</v>
          </cell>
          <cell r="BP5" t="str">
            <v>Staff Divisione Radiofonia</v>
          </cell>
          <cell r="BQ5" t="str">
            <v>Divisione
Produzione</v>
          </cell>
        </row>
        <row r="6">
          <cell r="L6">
            <v>3880</v>
          </cell>
          <cell r="M6">
            <v>446</v>
          </cell>
          <cell r="N6">
            <v>310</v>
          </cell>
          <cell r="Q6">
            <v>499</v>
          </cell>
          <cell r="R6">
            <v>317</v>
          </cell>
          <cell r="S6">
            <v>644</v>
          </cell>
          <cell r="T6">
            <v>397</v>
          </cell>
          <cell r="U6">
            <v>136</v>
          </cell>
          <cell r="V6">
            <v>1183</v>
          </cell>
          <cell r="W6">
            <v>1367</v>
          </cell>
          <cell r="X6">
            <v>984</v>
          </cell>
          <cell r="Y6">
            <v>1103</v>
          </cell>
          <cell r="Z6">
            <v>1523</v>
          </cell>
          <cell r="AA6">
            <v>400</v>
          </cell>
          <cell r="AB6">
            <v>29405</v>
          </cell>
          <cell r="AC6">
            <v>10946</v>
          </cell>
          <cell r="AD6">
            <v>5920</v>
          </cell>
          <cell r="AE6">
            <v>762</v>
          </cell>
          <cell r="AF6">
            <v>7038</v>
          </cell>
          <cell r="AG6">
            <v>72</v>
          </cell>
          <cell r="AH6">
            <v>6616</v>
          </cell>
          <cell r="AI6">
            <v>8261</v>
          </cell>
          <cell r="AJ6">
            <v>2742</v>
          </cell>
          <cell r="AL6">
            <v>3449</v>
          </cell>
          <cell r="AM6">
            <v>2067</v>
          </cell>
          <cell r="AP6">
            <v>1406</v>
          </cell>
          <cell r="AQ6">
            <v>637</v>
          </cell>
          <cell r="AR6">
            <v>499</v>
          </cell>
          <cell r="AS6">
            <v>1800</v>
          </cell>
          <cell r="AT6">
            <v>4021</v>
          </cell>
          <cell r="AU6">
            <v>13217</v>
          </cell>
          <cell r="AW6">
            <v>129</v>
          </cell>
          <cell r="AX6">
            <v>3486</v>
          </cell>
          <cell r="AY6">
            <v>121</v>
          </cell>
          <cell r="AZ6">
            <v>1500</v>
          </cell>
          <cell r="BA6">
            <v>7900</v>
          </cell>
          <cell r="BB6">
            <v>2413</v>
          </cell>
          <cell r="BF6">
            <v>1025</v>
          </cell>
          <cell r="BG6">
            <v>775</v>
          </cell>
          <cell r="BH6">
            <v>1118</v>
          </cell>
          <cell r="BI6">
            <v>2159</v>
          </cell>
          <cell r="BJ6">
            <v>1707</v>
          </cell>
          <cell r="BK6">
            <v>2951</v>
          </cell>
          <cell r="BL6">
            <v>942</v>
          </cell>
          <cell r="BM6">
            <v>948</v>
          </cell>
          <cell r="BN6">
            <v>1281</v>
          </cell>
          <cell r="BO6">
            <v>13057</v>
          </cell>
          <cell r="BP6">
            <v>2290</v>
          </cell>
          <cell r="BQ6">
            <v>153196</v>
          </cell>
        </row>
        <row r="7">
          <cell r="L7">
            <v>1353.5604000000001</v>
          </cell>
          <cell r="M7">
            <v>255.65280000000001</v>
          </cell>
          <cell r="N7">
            <v>185.74199999999999</v>
          </cell>
          <cell r="Q7">
            <v>277.1748</v>
          </cell>
          <cell r="R7">
            <v>178.01040000000003</v>
          </cell>
          <cell r="S7">
            <v>398.93220000000002</v>
          </cell>
          <cell r="T7">
            <v>241.98480000000001</v>
          </cell>
          <cell r="U7">
            <v>80.865600000000001</v>
          </cell>
          <cell r="V7">
            <v>655.06440000000009</v>
          </cell>
          <cell r="W7">
            <v>716.57040000000006</v>
          </cell>
          <cell r="X7">
            <v>491.02799999999996</v>
          </cell>
          <cell r="Y7">
            <v>636.88800000000003</v>
          </cell>
          <cell r="Z7">
            <v>874.82340000000067</v>
          </cell>
          <cell r="AA7">
            <v>208.3554</v>
          </cell>
          <cell r="AB7">
            <v>8670.4488000000001</v>
          </cell>
          <cell r="AC7">
            <v>5244.6054000000004</v>
          </cell>
          <cell r="AD7">
            <v>740.77499999999998</v>
          </cell>
          <cell r="AE7">
            <v>371.81040000000002</v>
          </cell>
          <cell r="AF7">
            <v>2056.0140000000001</v>
          </cell>
          <cell r="AG7">
            <v>43.146000000000001</v>
          </cell>
          <cell r="AH7">
            <v>1835.3370000000002</v>
          </cell>
          <cell r="AI7">
            <v>6096.8358000000007</v>
          </cell>
          <cell r="AJ7">
            <v>1629.3276000000001</v>
          </cell>
          <cell r="AL7">
            <v>1669.5564000000002</v>
          </cell>
          <cell r="AM7">
            <v>1201.8048000000001</v>
          </cell>
          <cell r="AP7">
            <v>691.19280000000003</v>
          </cell>
          <cell r="AQ7">
            <v>389.84399999999999</v>
          </cell>
          <cell r="AR7">
            <v>265.05720000000002</v>
          </cell>
          <cell r="AS7">
            <v>1066.5936000000008</v>
          </cell>
          <cell r="AT7">
            <v>1767.9863999999998</v>
          </cell>
          <cell r="AU7">
            <v>4564.7550000000001</v>
          </cell>
          <cell r="AW7">
            <v>24.551400000000001</v>
          </cell>
          <cell r="AX7">
            <v>1760.2038</v>
          </cell>
          <cell r="AY7">
            <v>40.045200000000001</v>
          </cell>
          <cell r="AZ7">
            <v>382.959</v>
          </cell>
          <cell r="BA7">
            <v>2051.424</v>
          </cell>
          <cell r="BB7">
            <v>749.649</v>
          </cell>
          <cell r="BF7">
            <v>565.98780000000011</v>
          </cell>
          <cell r="BG7">
            <v>397.64699999999999</v>
          </cell>
          <cell r="BH7">
            <v>616.17180000000008</v>
          </cell>
          <cell r="BI7">
            <v>1106.3226</v>
          </cell>
          <cell r="BJ7">
            <v>1003.9553999999999</v>
          </cell>
          <cell r="BK7">
            <v>1561.2834</v>
          </cell>
          <cell r="BL7">
            <v>503.57400000000007</v>
          </cell>
          <cell r="BM7">
            <v>451.11539999999997</v>
          </cell>
          <cell r="BN7">
            <v>867.84660000000008</v>
          </cell>
          <cell r="BO7">
            <v>11842.587600000003</v>
          </cell>
          <cell r="BP7">
            <v>1304.7635999999998</v>
          </cell>
          <cell r="BQ7">
            <v>81327.201000000001</v>
          </cell>
        </row>
        <row r="8">
          <cell r="L8">
            <v>1346.2775999999999</v>
          </cell>
          <cell r="M8">
            <v>163.77119999999999</v>
          </cell>
          <cell r="N8">
            <v>111.9552</v>
          </cell>
          <cell r="Q8">
            <v>185.3544</v>
          </cell>
          <cell r="R8">
            <v>116.40240000000001</v>
          </cell>
          <cell r="S8">
            <v>232.40700000000001</v>
          </cell>
          <cell r="T8">
            <v>144.22800000000001</v>
          </cell>
          <cell r="U8">
            <v>48.756</v>
          </cell>
          <cell r="V8">
            <v>428.97120000000001</v>
          </cell>
          <cell r="W8">
            <v>469.27140000000003</v>
          </cell>
          <cell r="X8">
            <v>356.286</v>
          </cell>
          <cell r="Y8">
            <v>400.00319999999999</v>
          </cell>
          <cell r="Z8">
            <v>514.28399999999999</v>
          </cell>
          <cell r="AA8">
            <v>111.30240000000001</v>
          </cell>
          <cell r="AB8">
            <v>6844.8120000000017</v>
          </cell>
          <cell r="AC8">
            <v>3971.8494000000001</v>
          </cell>
          <cell r="AD8">
            <v>2056.4934000000003</v>
          </cell>
          <cell r="AE8">
            <v>248.37</v>
          </cell>
          <cell r="AF8">
            <v>2330.4653999999996</v>
          </cell>
          <cell r="AG8">
            <v>26.0304</v>
          </cell>
          <cell r="AH8">
            <v>1991.703</v>
          </cell>
          <cell r="AI8">
            <v>2720.7377999999999</v>
          </cell>
          <cell r="AJ8">
            <v>885.89040000000011</v>
          </cell>
          <cell r="AL8">
            <v>1114.299</v>
          </cell>
          <cell r="AM8">
            <v>666.76380000000006</v>
          </cell>
          <cell r="AP8">
            <v>436.20299999999997</v>
          </cell>
          <cell r="AQ8">
            <v>233.90639999999999</v>
          </cell>
          <cell r="AR8">
            <v>163.25099999999998</v>
          </cell>
          <cell r="AS8">
            <v>649.10760000000005</v>
          </cell>
          <cell r="AT8">
            <v>1180.6907999999999</v>
          </cell>
          <cell r="AU8">
            <v>4431.1451999999999</v>
          </cell>
          <cell r="AW8">
            <v>40.422600000000003</v>
          </cell>
          <cell r="AX8">
            <v>1150.1519999999998</v>
          </cell>
          <cell r="AY8">
            <v>41.544599999999996</v>
          </cell>
          <cell r="AZ8">
            <v>521.59739999999999</v>
          </cell>
          <cell r="BA8">
            <v>2473.3062</v>
          </cell>
          <cell r="BB8">
            <v>745.22220000000004</v>
          </cell>
          <cell r="BF8">
            <v>344.45400000000001</v>
          </cell>
          <cell r="BG8">
            <v>243.37200000000001</v>
          </cell>
          <cell r="BH8">
            <v>367.54680000000002</v>
          </cell>
          <cell r="BI8">
            <v>680.03400000000011</v>
          </cell>
          <cell r="BJ8">
            <v>598.14840000000004</v>
          </cell>
          <cell r="BK8">
            <v>953.15940000000012</v>
          </cell>
          <cell r="BL8">
            <v>288.36419999999998</v>
          </cell>
          <cell r="BM8">
            <v>290.50620000000004</v>
          </cell>
          <cell r="BN8">
            <v>435.55020000000002</v>
          </cell>
          <cell r="BO8">
            <v>4481.6453999999994</v>
          </cell>
          <cell r="BP8">
            <v>663.98940000000005</v>
          </cell>
          <cell r="BQ8">
            <v>44969.841600000007</v>
          </cell>
        </row>
        <row r="9">
          <cell r="L9">
            <v>699.05560691432504</v>
          </cell>
          <cell r="M9">
            <v>132.03365233154469</v>
          </cell>
          <cell r="N9">
            <v>95.927737350679394</v>
          </cell>
          <cell r="Q9">
            <v>143.14883771374861</v>
          </cell>
          <cell r="R9">
            <v>91.934699189679137</v>
          </cell>
          <cell r="S9">
            <v>206.03128695894685</v>
          </cell>
          <cell r="T9">
            <v>124.97471943478958</v>
          </cell>
          <cell r="U9">
            <v>41.763597019010781</v>
          </cell>
          <cell r="V9">
            <v>338.31252872791509</v>
          </cell>
          <cell r="W9">
            <v>370.07772676331297</v>
          </cell>
          <cell r="X9">
            <v>253.59479824611233</v>
          </cell>
          <cell r="Y9">
            <v>328.92520154730488</v>
          </cell>
          <cell r="Z9">
            <v>451.80858041492183</v>
          </cell>
          <cell r="AA9">
            <v>107.60658379254959</v>
          </cell>
          <cell r="AB9">
            <v>4477.9131009621597</v>
          </cell>
          <cell r="AC9">
            <v>2708.6126418319759</v>
          </cell>
          <cell r="AD9">
            <v>382.57835942301438</v>
          </cell>
          <cell r="AE9">
            <v>192.02404623322161</v>
          </cell>
          <cell r="AF9">
            <v>1061.8426149245715</v>
          </cell>
          <cell r="AG9">
            <v>22.283049368114984</v>
          </cell>
          <cell r="AH9">
            <v>947.87245580420097</v>
          </cell>
          <cell r="AI9">
            <v>3148.7529115257689</v>
          </cell>
          <cell r="AJ9">
            <v>841.47747989691527</v>
          </cell>
          <cell r="AL9">
            <v>862.25392119900641</v>
          </cell>
          <cell r="AM9">
            <v>620.68038031886056</v>
          </cell>
          <cell r="AP9">
            <v>356.97129016097966</v>
          </cell>
          <cell r="AQ9">
            <v>201.33762336864177</v>
          </cell>
          <cell r="AR9">
            <v>136.89061959334185</v>
          </cell>
          <cell r="AS9">
            <v>550.84962324469257</v>
          </cell>
          <cell r="AT9">
            <v>913.0887737763843</v>
          </cell>
          <cell r="AU9">
            <v>2357.4992124032287</v>
          </cell>
          <cell r="AW9">
            <v>12.679739912305619</v>
          </cell>
          <cell r="AX9">
            <v>909.06939631353066</v>
          </cell>
          <cell r="AY9">
            <v>20.681619815418308</v>
          </cell>
          <cell r="AZ9">
            <v>197.78181761841066</v>
          </cell>
          <cell r="BA9">
            <v>1059.4720777577506</v>
          </cell>
          <cell r="BB9">
            <v>387.16139794553447</v>
          </cell>
          <cell r="BF9">
            <v>292.30830411048055</v>
          </cell>
          <cell r="BG9">
            <v>205.36753655223703</v>
          </cell>
          <cell r="BH9">
            <v>318.22617713438729</v>
          </cell>
          <cell r="BI9">
            <v>571.36793938861831</v>
          </cell>
          <cell r="BJ9">
            <v>518.49969270814495</v>
          </cell>
          <cell r="BK9">
            <v>806.33558336389046</v>
          </cell>
          <cell r="BL9">
            <v>260.07426650208907</v>
          </cell>
          <cell r="BM9">
            <v>232.98166061551331</v>
          </cell>
          <cell r="BN9">
            <v>448.20536392135398</v>
          </cell>
          <cell r="BO9">
            <v>6116.1860690916055</v>
          </cell>
          <cell r="BP9">
            <v>673.85416290083504</v>
          </cell>
          <cell r="BQ9">
            <v>42001.994040087382</v>
          </cell>
        </row>
        <row r="10">
          <cell r="L10">
            <v>695.294354609636</v>
          </cell>
          <cell r="M10">
            <v>84.580766112164099</v>
          </cell>
          <cell r="N10">
            <v>57.820035428943285</v>
          </cell>
          <cell r="Q10">
            <v>95.727558656592308</v>
          </cell>
          <cell r="R10">
            <v>60.116822550574049</v>
          </cell>
          <cell r="S10">
            <v>120.02819854669029</v>
          </cell>
          <cell r="T10">
            <v>74.487545641878455</v>
          </cell>
          <cell r="U10">
            <v>25.180372572007002</v>
          </cell>
          <cell r="V10">
            <v>221.54513575069592</v>
          </cell>
          <cell r="W10">
            <v>242.35845207538208</v>
          </cell>
          <cell r="X10">
            <v>184.00636274899679</v>
          </cell>
          <cell r="Y10">
            <v>206.58441229787169</v>
          </cell>
          <cell r="Z10">
            <v>265.60551989133745</v>
          </cell>
          <cell r="AA10">
            <v>57.482892365217666</v>
          </cell>
          <cell r="AB10">
            <v>3535.0503803705074</v>
          </cell>
          <cell r="AC10">
            <v>2051.2890247744376</v>
          </cell>
          <cell r="AD10">
            <v>1062.0902043619951</v>
          </cell>
          <cell r="AE10">
            <v>128.27240002685576</v>
          </cell>
          <cell r="AF10">
            <v>1203.5849339193394</v>
          </cell>
          <cell r="AG10">
            <v>13.443579666058969</v>
          </cell>
          <cell r="AH10">
            <v>1028.6287552872275</v>
          </cell>
          <cell r="AI10">
            <v>1405.1438074235514</v>
          </cell>
          <cell r="AJ10">
            <v>457.5242089171449</v>
          </cell>
          <cell r="AL10">
            <v>575.48740619851571</v>
          </cell>
          <cell r="AM10">
            <v>344.35476457312257</v>
          </cell>
          <cell r="AP10">
            <v>225.28004875353128</v>
          </cell>
          <cell r="AQ10">
            <v>120.80257402118507</v>
          </cell>
          <cell r="AR10">
            <v>84.312105233257739</v>
          </cell>
          <cell r="AS10">
            <v>335.23609827141883</v>
          </cell>
          <cell r="AT10">
            <v>609.77590935148498</v>
          </cell>
          <cell r="AU10">
            <v>2288.4955094072625</v>
          </cell>
          <cell r="AW10">
            <v>20.876530649134679</v>
          </cell>
          <cell r="AX10">
            <v>594.00393540157097</v>
          </cell>
          <cell r="AY10">
            <v>21.45599528991308</v>
          </cell>
          <cell r="AZ10">
            <v>269.38257577713853</v>
          </cell>
          <cell r="BA10">
            <v>1277.3560505508015</v>
          </cell>
          <cell r="BB10">
            <v>384.87514654464513</v>
          </cell>
          <cell r="BF10">
            <v>177.89564471896998</v>
          </cell>
          <cell r="BG10">
            <v>125.69114844520651</v>
          </cell>
          <cell r="BH10">
            <v>189.82208059826371</v>
          </cell>
          <cell r="BI10">
            <v>351.20825091541991</v>
          </cell>
          <cell r="BJ10">
            <v>308.91786785933783</v>
          </cell>
          <cell r="BK10">
            <v>492.26574806199557</v>
          </cell>
          <cell r="BL10">
            <v>148.92768054042048</v>
          </cell>
          <cell r="BM10">
            <v>150.0339312182702</v>
          </cell>
          <cell r="BN10">
            <v>224.94290568980566</v>
          </cell>
          <cell r="BO10">
            <v>2314.5766861026609</v>
          </cell>
          <cell r="BP10">
            <v>342.9219065522887</v>
          </cell>
          <cell r="BQ10">
            <v>23224.984945281398</v>
          </cell>
        </row>
      </sheetData>
      <sheetData sheetId="2"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row>
        <row r="34">
          <cell r="C34">
            <v>8.8004255604848503</v>
          </cell>
          <cell r="D34">
            <v>3.4705903618813494</v>
          </cell>
          <cell r="E34">
            <v>6.9411807237626988</v>
          </cell>
          <cell r="F34">
            <v>0</v>
          </cell>
          <cell r="G34">
            <v>0</v>
          </cell>
          <cell r="H34">
            <v>3.4705903618813494</v>
          </cell>
          <cell r="I34">
            <v>6.9411807237626988</v>
          </cell>
          <cell r="J34">
            <v>0</v>
          </cell>
          <cell r="K34">
            <v>17.352951809406747</v>
          </cell>
          <cell r="L34">
            <v>0</v>
          </cell>
          <cell r="M34">
            <v>3.4705903618813494</v>
          </cell>
          <cell r="N34">
            <v>6.9411807237626988</v>
          </cell>
          <cell r="O34">
            <v>3.4705903618813494</v>
          </cell>
          <cell r="P34">
            <v>6.9411807237626988</v>
          </cell>
          <cell r="Q34">
            <v>20.823542171288096</v>
          </cell>
          <cell r="R34">
            <v>0</v>
          </cell>
          <cell r="S34">
            <v>137.15029412220403</v>
          </cell>
          <cell r="T34">
            <v>10.411771085644048</v>
          </cell>
          <cell r="U34">
            <v>18.592448367221515</v>
          </cell>
          <cell r="V34">
            <v>1.8592448367221515</v>
          </cell>
          <cell r="W34">
            <v>0</v>
          </cell>
          <cell r="X34">
            <v>33.71430637256168</v>
          </cell>
          <cell r="Y34">
            <v>3.4705903618813494</v>
          </cell>
          <cell r="Z34">
            <v>0</v>
          </cell>
          <cell r="AA34">
            <v>0</v>
          </cell>
          <cell r="AB34">
            <v>0</v>
          </cell>
          <cell r="AC34">
            <v>0</v>
          </cell>
          <cell r="AD34">
            <v>0</v>
          </cell>
          <cell r="AE34">
            <v>0</v>
          </cell>
          <cell r="AF34">
            <v>0</v>
          </cell>
          <cell r="AG34">
            <v>0</v>
          </cell>
          <cell r="AH34">
            <v>0</v>
          </cell>
          <cell r="AI34">
            <v>0</v>
          </cell>
          <cell r="AJ34">
            <v>52.058855428220241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483.96143099877605</v>
          </cell>
          <cell r="BB34">
            <v>0</v>
          </cell>
          <cell r="BC34">
            <v>0</v>
          </cell>
          <cell r="BD34">
            <v>0</v>
          </cell>
          <cell r="BE34">
            <v>0</v>
          </cell>
          <cell r="BF34">
            <v>0</v>
          </cell>
          <cell r="BG34">
            <v>180.56366105966629</v>
          </cell>
          <cell r="BH34">
            <v>2884.4634271046912</v>
          </cell>
          <cell r="BI34">
            <v>3894.8700336213442</v>
          </cell>
          <cell r="BJ34">
            <v>3.4705903618813494</v>
          </cell>
          <cell r="BK34">
            <v>3.4705903618813494</v>
          </cell>
          <cell r="BL34">
            <v>1253.6578059878013</v>
          </cell>
          <cell r="BM34">
            <v>1260.5989867115638</v>
          </cell>
        </row>
      </sheetData>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nswer Page 1"/>
      <sheetName val="Answer Page 2"/>
      <sheetName val="Answer Page 3"/>
      <sheetName val="Audits"/>
      <sheetName val="EFE"/>
      <sheetName val="CPM"/>
      <sheetName val="IFE"/>
      <sheetName val="TOWS"/>
      <sheetName val="SPACE"/>
      <sheetName val="GRAND"/>
      <sheetName val="IE"/>
      <sheetName val="Summary"/>
      <sheetName val="QSPM"/>
      <sheetName val="HOLD VARIABLES"/>
      <sheetName val="Module1"/>
    </sheetNames>
    <sheetDataSet>
      <sheetData sheetId="0" refreshError="1"/>
      <sheetData sheetId="1" refreshError="1"/>
      <sheetData sheetId="2" refreshError="1"/>
      <sheetData sheetId="3" refreshError="1"/>
      <sheetData sheetId="4" refreshError="1"/>
      <sheetData sheetId="5" refreshError="1">
        <row r="27">
          <cell r="F27">
            <v>0</v>
          </cell>
        </row>
      </sheetData>
      <sheetData sheetId="6" refreshError="1"/>
      <sheetData sheetId="7" refreshError="1">
        <row r="27">
          <cell r="F27">
            <v>0</v>
          </cell>
        </row>
      </sheetData>
      <sheetData sheetId="8" refreshError="1"/>
      <sheetData sheetId="9" refreshError="1"/>
      <sheetData sheetId="10" refreshError="1">
        <row r="6">
          <cell r="O6" t="b">
            <v>1</v>
          </cell>
        </row>
        <row r="7">
          <cell r="O7" t="b">
            <v>1</v>
          </cell>
        </row>
      </sheetData>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Validation"/>
      <sheetName val="Model Level Inp"/>
      <sheetName val="Macroeconomic Inp"/>
      <sheetName val="Brand &amp; Pack Inp"/>
      <sheetName val="Brand &amp; Pack Calc"/>
      <sheetName val="Volumes Inp"/>
      <sheetName val="Unit Costs Inp"/>
      <sheetName val="Other Variable Costs Inp"/>
      <sheetName val="Marketing ATL &amp; BTL Inp"/>
      <sheetName val="Fixed Costs CFC Inp"/>
      <sheetName val="Intergroup Charges Inp"/>
      <sheetName val="Miscellaneous Income Inp"/>
      <sheetName val="Working Capital Inp"/>
      <sheetName val="Fixed Assets Inp"/>
      <sheetName val="Capex Inp"/>
      <sheetName val="Borrowings &amp; Interest Inp"/>
      <sheetName val="Taxation Inp"/>
      <sheetName val="Dividends Inp"/>
      <sheetName val="Capital Inp"/>
      <sheetName val="USD BS Adjustments Inp"/>
      <sheetName val="EVA Inp"/>
      <sheetName val="EVA calc"/>
      <sheetName val="GM Calc"/>
      <sheetName val="Net Margin by Brand"/>
      <sheetName val="GM Summary Calc"/>
      <sheetName val="Variable costs Calc"/>
      <sheetName val="Marketing ATL &amp; BTL Calc"/>
      <sheetName val="Fixed Costs Summary"/>
      <sheetName val="Fixed Costs CFC Calc"/>
      <sheetName val="Fixed costs NCFC Calc"/>
      <sheetName val="Fixed Assets Calc"/>
      <sheetName val="Fixed Assets Summary"/>
      <sheetName val="Working Capital Calc"/>
      <sheetName val="Borrowings &amp; Interest Calc"/>
      <sheetName val="Taxation Calc"/>
      <sheetName val="Dividends Calc"/>
      <sheetName val="Capital Calc"/>
      <sheetName val="Sales SKU Model Data"/>
      <sheetName val="USD P&amp;L"/>
      <sheetName val="LC P&amp;L"/>
      <sheetName val="LC P&amp;L (non-stat)"/>
      <sheetName val="Rep-LC P&amp;L"/>
      <sheetName val="LC BS"/>
      <sheetName val="USD BS"/>
      <sheetName val="LC MCF"/>
      <sheetName val="USD EVA"/>
      <sheetName val="USD Valuation"/>
      <sheetName val="Rep-LC P&amp;LHL"/>
      <sheetName val="Rep-LC BS"/>
      <sheetName val="Rep-LC MCF"/>
      <sheetName val="Rep-USD KPI1"/>
      <sheetName val="Rep-LC KPI2"/>
      <sheetName val="Rep-USD KPI2"/>
      <sheetName val="Rep-USD P&amp;L"/>
      <sheetName val="Rep-USD P&amp;LHL"/>
      <sheetName val="Rep-USD BS"/>
      <sheetName val="Rep-USD MCF"/>
      <sheetName val="Rep-USD EVA"/>
      <sheetName val="Key Line Items"/>
      <sheetName val="FYP Information"/>
      <sheetName val="Setup"/>
      <sheetName val="Contents"/>
      <sheetName val="Resource"/>
      <sheetName val="Resources1"/>
      <sheetName val="Inputs"/>
      <sheetName val="Calculations"/>
      <sheetName val="Financial Reports"/>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row r="4">
          <cell r="C4" t="str">
            <v>SABME Italy</v>
          </cell>
        </row>
      </sheetData>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XPLO"/>
      <sheetName val="Gráfico1"/>
      <sheetName val="CEXPLO PROY"/>
      <sheetName val="Gráfico2"/>
      <sheetName val="DESVIACIÓN F00 "/>
      <sheetName val="PERSONAL"/>
      <sheetName val="CASH FLOW"/>
      <sheetName val="CASH-FLOW PROYECCIÓN"/>
      <sheetName val="GC STOCK"/>
      <sheetName val="GC ACREEDORES"/>
      <sheetName val="EXISTENCIAS"/>
      <sheetName val="GC OTROS APROVISION."/>
      <sheetName val="GC MAT PRIMAS"/>
      <sheetName val="TRADE DEBTORS"/>
      <sheetName val="TRADE CREDITORS"/>
      <sheetName val="EXPL.CERVEZA"/>
      <sheetName val="EXPL.AGUA"/>
      <sheetName val="Hoja1"/>
      <sheetName val="Hoja2"/>
      <sheetName val="Hoja3"/>
      <sheetName val="CASH RLLL"/>
      <sheetName val="GC MAT.PRIMAS"/>
      <sheetName val="GC OTROS APROVIS."/>
      <sheetName val="DEBTORS"/>
      <sheetName val="CREDI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C Base"/>
      <sheetName val="Banda"/>
      <sheetName val="NTW"/>
      <sheetName val="rete board"/>
      <sheetName val="Traffic"/>
      <sheetName val="(E) Accesso mobile"/>
      <sheetName val="(E) Traffic - erlang"/>
      <sheetName val="(E) Traffic - split %"/>
      <sheetName val="(E) Traffic - split erl"/>
      <sheetName val="(E) Sintesi "/>
      <sheetName val="(E) Grafici"/>
      <sheetName val="(E) NOTE"/>
      <sheetName val="Control Panel"/>
      <sheetName val="Tabella Riassuntiva"/>
      <sheetName val="LL Assumptions"/>
      <sheetName val="Tables"/>
      <sheetName val="Dependencies"/>
      <sheetName val="Data Switching 1.0"/>
      <sheetName val="Switch Graphics 1.0"/>
      <sheetName val="Area 1"/>
      <sheetName val="Area 2"/>
      <sheetName val="Area 3"/>
      <sheetName val="Input geografico"/>
      <sheetName val="Internet"/>
      <sheetName val="TD"/>
      <sheetName val="Leased Lines"/>
      <sheetName val="X25-SNA"/>
      <sheetName val="Frame Relay"/>
      <sheetName val="FR per SNA+Intranet"/>
      <sheetName val="Internet Business"/>
      <sheetName val="Broad Band Services"/>
      <sheetName val="Internet Business dial up "/>
      <sheetName val="Intranet dial up"/>
      <sheetName val="Internet consumer - dial up"/>
      <sheetName val="Ind.Internet consumer - dial up"/>
      <sheetName val="Summary"/>
      <sheetName val="costs driver FR"/>
      <sheetName val="Frame Relay per Man"/>
      <sheetName val="Frame Relay per Man -2Mbit"/>
      <sheetName val="Frame Relay opex&amp;capex"/>
      <sheetName val="Leased Lines for FR"/>
      <sheetName val="Equipment for FR"/>
      <sheetName val="Assumptions - FR"/>
      <sheetName val="Summary FR"/>
      <sheetName val="Price Concept"/>
      <sheetName val="C_E Frame Relay"/>
      <sheetName val="costs driver dial-up"/>
      <sheetName val="Dial-up Opex&amp;Capex Intranet"/>
      <sheetName val="Dial-up Opex&amp;Capex Consumer"/>
      <sheetName val="Leased Lines for IP"/>
      <sheetName val="Equipment for IP"/>
      <sheetName val="Price dialup concept"/>
      <sheetName val="C_E Internet"/>
      <sheetName val="ReVeues"/>
      <sheetName val="Infostrada MS - FR"/>
      <sheetName val="Infostrada MS - Internet (2)"/>
      <sheetName val="Market Summary"/>
      <sheetName val="Sheet1"/>
      <sheetName val="Price"/>
      <sheetName val="TERLB"/>
      <sheetName val="DATA_Summary"/>
      <sheetName val="Modello Dati rel.7"/>
      <sheetName val="Foglio1"/>
    </sheetNames>
    <definedNames>
      <definedName name="get_trunks"/>
      <definedName name="TERLB.TERLB"/>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tazione graph"/>
      <sheetName val="tabella Mkt share EU"/>
      <sheetName val="Grafico mkt share"/>
      <sheetName val="Foglio1"/>
      <sheetName val="Foglio10"/>
      <sheetName val="Reference"/>
      <sheetName val="POSITIONING"/>
      <sheetName val="Gross Margin"/>
      <sheetName val="Foglio6"/>
      <sheetName val="Mkt trend"/>
      <sheetName val="Revenues mix"/>
      <sheetName val="Mkt share"/>
      <sheetName val="Foglio2"/>
      <sheetName val="Foglio3"/>
      <sheetName val="valutazione"/>
      <sheetName val="Foglio4"/>
      <sheetName val="Foglio7"/>
      <sheetName val="Foglio8"/>
      <sheetName val="Foglio5"/>
      <sheetName val="NAV"/>
      <sheetName val="SOP Rodriquez"/>
      <sheetName val="EUR"/>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2">
          <cell r="B2" t="str">
            <v>Business</v>
          </cell>
          <cell r="C2" t="str">
            <v>NAV</v>
          </cell>
          <cell r="D2" t="str">
            <v>Valuation</v>
          </cell>
        </row>
        <row r="3">
          <cell r="D3" t="str">
            <v>metric</v>
          </cell>
        </row>
        <row r="4">
          <cell r="A4" t="str">
            <v>Capitalia</v>
          </cell>
          <cell r="B4" t="str">
            <v>Banking</v>
          </cell>
          <cell r="C4">
            <v>26.483999999999998</v>
          </cell>
          <cell r="D4" t="str">
            <v>Mkt value</v>
          </cell>
        </row>
        <row r="5">
          <cell r="A5" t="str">
            <v>Piaggio</v>
          </cell>
          <cell r="B5" t="str">
            <v>Motorcycle</v>
          </cell>
          <cell r="C5">
            <v>296.875</v>
          </cell>
          <cell r="D5" t="str">
            <v>DCF and EVA</v>
          </cell>
        </row>
        <row r="6">
          <cell r="A6" t="str">
            <v>Rodriquez</v>
          </cell>
          <cell r="B6" t="str">
            <v>Shipbuilding</v>
          </cell>
          <cell r="C6">
            <v>55.466386440000008</v>
          </cell>
          <cell r="D6" t="str">
            <v>SOP</v>
          </cell>
        </row>
        <row r="7">
          <cell r="A7" t="str">
            <v>Real Estate portfolio</v>
          </cell>
          <cell r="B7" t="str">
            <v>Real Estate</v>
          </cell>
          <cell r="C7">
            <v>220</v>
          </cell>
          <cell r="D7" t="str">
            <v>Certified value</v>
          </cell>
        </row>
        <row r="8">
          <cell r="A8" t="str">
            <v>TOTAL ASSETS</v>
          </cell>
          <cell r="C8">
            <v>598.82538643999999</v>
          </cell>
        </row>
        <row r="9">
          <cell r="A9">
            <v>37986</v>
          </cell>
          <cell r="C9">
            <v>-196.36</v>
          </cell>
        </row>
        <row r="10">
          <cell r="A10" t="str">
            <v>NPV of holding system's operating costs</v>
          </cell>
          <cell r="C10">
            <v>-10.90909090909091</v>
          </cell>
        </row>
        <row r="11">
          <cell r="A11" t="str">
            <v>Equity value</v>
          </cell>
          <cell r="C11">
            <v>391.55629553090904</v>
          </cell>
        </row>
        <row r="12">
          <cell r="A12" t="str">
            <v>NAVPS ordinary - €</v>
          </cell>
          <cell r="C12">
            <v>1.7798013433223139</v>
          </cell>
        </row>
        <row r="13">
          <cell r="A13" t="str">
            <v>Price per share</v>
          </cell>
          <cell r="C13">
            <v>1.38</v>
          </cell>
        </row>
        <row r="14">
          <cell r="A14" t="str">
            <v>Upside (downside)</v>
          </cell>
          <cell r="C14">
            <v>0.28971111834950292</v>
          </cell>
        </row>
      </sheetData>
      <sheetData sheetId="20"/>
      <sheetData sheetId="21" refreshError="1">
        <row r="2">
          <cell r="B2" t="str">
            <v>Profit &amp; Loss account (€ m)</v>
          </cell>
          <cell r="C2">
            <v>2003</v>
          </cell>
          <cell r="D2" t="str">
            <v>2004E</v>
          </cell>
          <cell r="E2" t="str">
            <v>2005E</v>
          </cell>
          <cell r="F2" t="str">
            <v>2006E</v>
          </cell>
          <cell r="G2" t="str">
            <v>2007E</v>
          </cell>
          <cell r="I2" t="str">
            <v>Multiples</v>
          </cell>
          <cell r="J2">
            <v>2003</v>
          </cell>
          <cell r="K2" t="str">
            <v>2004E</v>
          </cell>
          <cell r="L2" t="str">
            <v>2005E</v>
          </cell>
          <cell r="M2" t="str">
            <v>2006E</v>
          </cell>
          <cell r="N2" t="str">
            <v>2007E</v>
          </cell>
        </row>
        <row r="3">
          <cell r="B3" t="str">
            <v>Turnover</v>
          </cell>
          <cell r="C3">
            <v>1123.287</v>
          </cell>
          <cell r="D3">
            <v>1160.8357594603001</v>
          </cell>
          <cell r="E3">
            <v>1217.0648908775449</v>
          </cell>
          <cell r="F3">
            <v>1299.2621134835247</v>
          </cell>
          <cell r="G3">
            <v>1395.9466293189425</v>
          </cell>
          <cell r="I3" t="str">
            <v>P/E Adj.</v>
          </cell>
          <cell r="J3">
            <v>9.4897584307257787</v>
          </cell>
          <cell r="K3" t="str">
            <v>nm</v>
          </cell>
          <cell r="L3" t="str">
            <v>nm</v>
          </cell>
          <cell r="M3">
            <v>58.375629421922291</v>
          </cell>
          <cell r="N3">
            <v>16.743127408887137</v>
          </cell>
        </row>
        <row r="4">
          <cell r="B4" t="str">
            <v>Turnover growth %</v>
          </cell>
          <cell r="C4" t="str">
            <v>nm</v>
          </cell>
          <cell r="D4">
            <v>3.342757412869557</v>
          </cell>
          <cell r="E4">
            <v>4.8438490078378527</v>
          </cell>
          <cell r="F4">
            <v>6.7537255590959244</v>
          </cell>
          <cell r="G4">
            <v>7.44149427833245</v>
          </cell>
          <cell r="I4" t="str">
            <v>P/CEPS</v>
          </cell>
          <cell r="J4" t="str">
            <v>nm</v>
          </cell>
          <cell r="K4">
            <v>3.246278703880896</v>
          </cell>
          <cell r="L4">
            <v>2.6812961568603058</v>
          </cell>
          <cell r="M4">
            <v>2.0109877642245571</v>
          </cell>
          <cell r="N4">
            <v>1.5662378883866048</v>
          </cell>
        </row>
        <row r="5">
          <cell r="B5" t="str">
            <v>EBITDA</v>
          </cell>
          <cell r="C5">
            <v>110.90399999999997</v>
          </cell>
          <cell r="D5">
            <v>136.23977335267875</v>
          </cell>
          <cell r="E5">
            <v>154.86314440727304</v>
          </cell>
          <cell r="F5">
            <v>183.42700271923349</v>
          </cell>
          <cell r="G5">
            <v>220.02544593627212</v>
          </cell>
          <cell r="I5" t="str">
            <v>P/BV</v>
          </cell>
          <cell r="J5">
            <v>1.507181495989554</v>
          </cell>
          <cell r="K5">
            <v>3.3483694387140499</v>
          </cell>
          <cell r="L5">
            <v>3.8796923558700009</v>
          </cell>
          <cell r="M5">
            <v>3.9794338810236525</v>
          </cell>
          <cell r="N5">
            <v>3.479141642537912</v>
          </cell>
        </row>
        <row r="6">
          <cell r="B6" t="str">
            <v>EBITDA margin (%)</v>
          </cell>
          <cell r="C6">
            <v>9.8731668754289839</v>
          </cell>
          <cell r="D6">
            <v>11.736352213686098</v>
          </cell>
          <cell r="E6">
            <v>12.724312858586487</v>
          </cell>
          <cell r="F6">
            <v>14.117782764205833</v>
          </cell>
          <cell r="G6">
            <v>15.761737685030166</v>
          </cell>
          <cell r="I6" t="str">
            <v>EV/ Sales</v>
          </cell>
          <cell r="J6">
            <v>0.4643648506570448</v>
          </cell>
          <cell r="K6">
            <v>0.55112329048335362</v>
          </cell>
          <cell r="L6">
            <v>0.51338508325429855</v>
          </cell>
          <cell r="M6">
            <v>0.43108735552800431</v>
          </cell>
          <cell r="N6">
            <v>0.33238998023060423</v>
          </cell>
        </row>
        <row r="7">
          <cell r="B7" t="str">
            <v>EBITDA growth (%)</v>
          </cell>
          <cell r="C7" t="str">
            <v>nm</v>
          </cell>
          <cell r="D7">
            <v>22.844778684879529</v>
          </cell>
          <cell r="E7">
            <v>13.669555223337504</v>
          </cell>
          <cell r="F7">
            <v>18.444581130834226</v>
          </cell>
          <cell r="G7">
            <v>19.952592952226802</v>
          </cell>
          <cell r="I7" t="str">
            <v>EV/EBITDA</v>
          </cell>
          <cell r="J7">
            <v>4.7033019548438295</v>
          </cell>
          <cell r="K7">
            <v>4.6958652948458113</v>
          </cell>
          <cell r="L7">
            <v>4.0346782491115931</v>
          </cell>
          <cell r="M7">
            <v>3.0535060832709608</v>
          </cell>
          <cell r="N7">
            <v>2.1088409594983566</v>
          </cell>
        </row>
        <row r="8">
          <cell r="B8" t="str">
            <v>Depreciation &amp; Amortization</v>
          </cell>
          <cell r="C8">
            <v>-116.297</v>
          </cell>
          <cell r="D8">
            <v>-115.6678</v>
          </cell>
          <cell r="E8">
            <v>-113.28479999999999</v>
          </cell>
          <cell r="F8">
            <v>-118.48479999999999</v>
          </cell>
          <cell r="G8">
            <v>-121.28480000000003</v>
          </cell>
          <cell r="I8" t="str">
            <v>EV/EBIT</v>
          </cell>
          <cell r="J8" t="str">
            <v>nm</v>
          </cell>
          <cell r="K8">
            <v>31.098797013617421</v>
          </cell>
          <cell r="L8">
            <v>15.027605577766963</v>
          </cell>
          <cell r="M8">
            <v>8.6245221933850242</v>
          </cell>
          <cell r="N8">
            <v>4.6991658614606377</v>
          </cell>
        </row>
        <row r="9">
          <cell r="B9" t="str">
            <v>EBIT</v>
          </cell>
          <cell r="C9">
            <v>-5.3930000000000238</v>
          </cell>
          <cell r="D9">
            <v>20.571973352678757</v>
          </cell>
          <cell r="E9">
            <v>41.578344407273043</v>
          </cell>
          <cell r="F9">
            <v>64.942202719233492</v>
          </cell>
          <cell r="G9">
            <v>98.740645936272088</v>
          </cell>
          <cell r="I9" t="str">
            <v>EV/Cap. Employed</v>
          </cell>
          <cell r="J9">
            <v>0.70566995455756876</v>
          </cell>
          <cell r="K9">
            <v>0.8948615072217968</v>
          </cell>
          <cell r="L9">
            <v>0.9040693534446933</v>
          </cell>
          <cell r="M9">
            <v>0.86495077202732229</v>
          </cell>
          <cell r="N9">
            <v>0.76093267356614036</v>
          </cell>
        </row>
        <row r="10">
          <cell r="B10" t="str">
            <v>EBIT margin (%)</v>
          </cell>
          <cell r="C10" t="str">
            <v>nm</v>
          </cell>
          <cell r="D10">
            <v>1.7721691621770124</v>
          </cell>
          <cell r="E10">
            <v>3.4162799961548189</v>
          </cell>
          <cell r="F10">
            <v>4.9983911672074628</v>
          </cell>
          <cell r="G10">
            <v>7.0733825966144481</v>
          </cell>
          <cell r="I10" t="str">
            <v>Yield (%)</v>
          </cell>
          <cell r="J10">
            <v>2.3590806734103014</v>
          </cell>
          <cell r="K10">
            <v>2.3590806734103014</v>
          </cell>
          <cell r="L10">
            <v>2.3590806734103014</v>
          </cell>
          <cell r="M10">
            <v>2.3590806734103014</v>
          </cell>
          <cell r="N10">
            <v>2.3590806734103014</v>
          </cell>
        </row>
        <row r="11">
          <cell r="B11" t="str">
            <v>EBIT growth (%)</v>
          </cell>
          <cell r="C11" t="str">
            <v>nm</v>
          </cell>
          <cell r="D11" t="str">
            <v>nm</v>
          </cell>
          <cell r="E11" t="str">
            <v>nm</v>
          </cell>
          <cell r="F11">
            <v>56.192372844632921</v>
          </cell>
          <cell r="G11">
            <v>52.043881793108241</v>
          </cell>
        </row>
        <row r="12">
          <cell r="B12" t="str">
            <v>Net Fin.Income (charges)</v>
          </cell>
          <cell r="C12">
            <v>-52.084099999999999</v>
          </cell>
          <cell r="D12">
            <v>-28.141067</v>
          </cell>
          <cell r="E12">
            <v>-26.544463091295615</v>
          </cell>
          <cell r="F12">
            <v>-25.235653993943622</v>
          </cell>
          <cell r="G12">
            <v>-19.842336451695289</v>
          </cell>
        </row>
        <row r="13">
          <cell r="B13" t="str">
            <v>Non-Operating Items</v>
          </cell>
          <cell r="C13">
            <v>0</v>
          </cell>
          <cell r="D13">
            <v>0</v>
          </cell>
          <cell r="E13">
            <v>0</v>
          </cell>
          <cell r="F13">
            <v>0</v>
          </cell>
          <cell r="G13">
            <v>0</v>
          </cell>
        </row>
        <row r="14">
          <cell r="B14" t="str">
            <v>Extraordinary Items</v>
          </cell>
          <cell r="C14">
            <v>-55.640999999999998</v>
          </cell>
          <cell r="D14">
            <v>-5</v>
          </cell>
          <cell r="E14">
            <v>-5</v>
          </cell>
          <cell r="F14">
            <v>0</v>
          </cell>
          <cell r="G14">
            <v>0</v>
          </cell>
        </row>
        <row r="15">
          <cell r="B15" t="str">
            <v>Pre-tax Profit</v>
          </cell>
          <cell r="C15">
            <v>-113.11810000000003</v>
          </cell>
          <cell r="D15">
            <v>-12.569093647321242</v>
          </cell>
          <cell r="E15">
            <v>10.033881315977428</v>
          </cell>
          <cell r="F15">
            <v>39.706548725289871</v>
          </cell>
          <cell r="G15">
            <v>78.898309484576799</v>
          </cell>
          <cell r="I15" t="str">
            <v>Per Share Data (€)</v>
          </cell>
          <cell r="J15">
            <v>2003</v>
          </cell>
          <cell r="K15" t="str">
            <v>2004E</v>
          </cell>
          <cell r="L15" t="str">
            <v>2005E</v>
          </cell>
          <cell r="M15" t="str">
            <v>2006E</v>
          </cell>
          <cell r="N15" t="str">
            <v>2007E</v>
          </cell>
        </row>
        <row r="16">
          <cell r="B16" t="str">
            <v>Tax</v>
          </cell>
          <cell r="C16">
            <v>-14.954000000000001</v>
          </cell>
          <cell r="D16">
            <v>-16.916950095725966</v>
          </cell>
          <cell r="E16">
            <v>-18.977353975397548</v>
          </cell>
          <cell r="F16">
            <v>-19.070661380938901</v>
          </cell>
          <cell r="G16">
            <v>-21.557626041449609</v>
          </cell>
          <cell r="I16" t="str">
            <v xml:space="preserve">EPS </v>
          </cell>
          <cell r="J16">
            <v>-0.19536415717821784</v>
          </cell>
          <cell r="K16">
            <v>-5.7945041993177918E-2</v>
          </cell>
          <cell r="L16">
            <v>-2.3973830308086166E-2</v>
          </cell>
          <cell r="M16">
            <v>2.3725654245020943E-2</v>
          </cell>
          <cell r="N16">
            <v>8.2720507714995437E-2</v>
          </cell>
        </row>
        <row r="17">
          <cell r="B17" t="str">
            <v>Tax rate (%)</v>
          </cell>
          <cell r="C17" t="str">
            <v>nm</v>
          </cell>
          <cell r="D17" t="str">
            <v>nm</v>
          </cell>
          <cell r="E17">
            <v>189.13273316457312</v>
          </cell>
          <cell r="F17">
            <v>48.029007791332987</v>
          </cell>
          <cell r="G17">
            <v>27.323305381674544</v>
          </cell>
          <cell r="I17" t="str">
            <v>EPS growth (%)</v>
          </cell>
          <cell r="J17" t="str">
            <v>n.m</v>
          </cell>
          <cell r="K17" t="str">
            <v>n.m</v>
          </cell>
          <cell r="L17" t="str">
            <v>n.m</v>
          </cell>
          <cell r="M17" t="str">
            <v>n.m</v>
          </cell>
          <cell r="N17" t="str">
            <v>n.m</v>
          </cell>
        </row>
        <row r="18">
          <cell r="B18" t="str">
            <v>Minorities</v>
          </cell>
          <cell r="C18">
            <v>88.608540250000019</v>
          </cell>
          <cell r="D18">
            <v>17.781145260425269</v>
          </cell>
          <cell r="E18">
            <v>4.1007589371867139</v>
          </cell>
          <cell r="F18">
            <v>-15.843305186856739</v>
          </cell>
          <cell r="G18">
            <v>-40.631140884698112</v>
          </cell>
          <cell r="I18" t="str">
            <v>EPS Adj.</v>
          </cell>
          <cell r="J18">
            <v>8.0086337871287105E-2</v>
          </cell>
          <cell r="K18">
            <v>-3.3192566745653164E-2</v>
          </cell>
          <cell r="L18">
            <v>7.7864493943858735E-4</v>
          </cell>
          <cell r="M18">
            <v>2.3725654245020943E-2</v>
          </cell>
          <cell r="N18">
            <v>8.2720507714995437E-2</v>
          </cell>
        </row>
        <row r="19">
          <cell r="B19" t="str">
            <v>Net Profit</v>
          </cell>
          <cell r="C19">
            <v>-39.463559750000002</v>
          </cell>
          <cell r="D19">
            <v>-11.704898482621939</v>
          </cell>
          <cell r="E19">
            <v>-4.8427137222334053</v>
          </cell>
          <cell r="F19">
            <v>4.7925821574942304</v>
          </cell>
          <cell r="G19">
            <v>16.709542558429078</v>
          </cell>
          <cell r="I19" t="str">
            <v>EPS Adj. growth (%)</v>
          </cell>
          <cell r="J19" t="str">
            <v>n.m</v>
          </cell>
          <cell r="K19" t="str">
            <v>n.m</v>
          </cell>
          <cell r="L19" t="str">
            <v>n.m</v>
          </cell>
          <cell r="M19" t="str">
            <v>n.m</v>
          </cell>
          <cell r="N19" t="str">
            <v>n.m</v>
          </cell>
        </row>
        <row r="20">
          <cell r="B20" t="str">
            <v>Net Profit growth (%)</v>
          </cell>
          <cell r="C20" t="str">
            <v>n.m</v>
          </cell>
          <cell r="D20" t="str">
            <v>n.m</v>
          </cell>
          <cell r="E20" t="str">
            <v>n.m</v>
          </cell>
          <cell r="F20" t="str">
            <v>n.m</v>
          </cell>
          <cell r="G20" t="str">
            <v>n.m</v>
          </cell>
          <cell r="I20" t="str">
            <v>CEPS</v>
          </cell>
          <cell r="J20">
            <v>-5.8292574257425928E-2</v>
          </cell>
          <cell r="K20">
            <v>0.4266423577076871</v>
          </cell>
          <cell r="L20">
            <v>0.51654122445831629</v>
          </cell>
          <cell r="M20">
            <v>0.68871627398193558</v>
          </cell>
          <cell r="N20">
            <v>0.88428457150062978</v>
          </cell>
        </row>
        <row r="21">
          <cell r="B21" t="str">
            <v>Adjusted Net Profit</v>
          </cell>
          <cell r="C21">
            <v>16.177440249999997</v>
          </cell>
          <cell r="D21">
            <v>-6.7048984826219389</v>
          </cell>
          <cell r="E21">
            <v>0.15728627776659465</v>
          </cell>
          <cell r="F21">
            <v>4.7925821574942304</v>
          </cell>
          <cell r="G21">
            <v>16.709542558429078</v>
          </cell>
          <cell r="I21" t="str">
            <v>BVPS</v>
          </cell>
          <cell r="J21">
            <v>0.50425247524752481</v>
          </cell>
          <cell r="K21">
            <v>0.41363416592761426</v>
          </cell>
          <cell r="L21">
            <v>0.35698706829279531</v>
          </cell>
          <cell r="M21">
            <v>0.34803945521108359</v>
          </cell>
          <cell r="N21">
            <v>0.39808669559934645</v>
          </cell>
        </row>
        <row r="22">
          <cell r="B22" t="str">
            <v>Adjusted Net Profit growth (%)</v>
          </cell>
          <cell r="C22" t="str">
            <v>n.m</v>
          </cell>
          <cell r="D22" t="str">
            <v>n.m</v>
          </cell>
          <cell r="E22" t="str">
            <v>n.m</v>
          </cell>
          <cell r="F22" t="str">
            <v>n.m</v>
          </cell>
          <cell r="G22" t="str">
            <v>n.m</v>
          </cell>
          <cell r="I22" t="str">
            <v>DPS Ord</v>
          </cell>
          <cell r="J22">
            <v>3.2673267326732675E-2</v>
          </cell>
          <cell r="K22">
            <v>3.2673267326732675E-2</v>
          </cell>
          <cell r="L22">
            <v>3.2673267326732675E-2</v>
          </cell>
          <cell r="M22">
            <v>3.2673267326732675E-2</v>
          </cell>
          <cell r="N22">
            <v>3.2673267326732675E-2</v>
          </cell>
        </row>
        <row r="27">
          <cell r="B27" t="str">
            <v>Balance Sheet (€ m)</v>
          </cell>
          <cell r="C27">
            <v>2003</v>
          </cell>
          <cell r="D27" t="str">
            <v>2004E</v>
          </cell>
          <cell r="E27" t="str">
            <v>2005E</v>
          </cell>
          <cell r="F27" t="str">
            <v>2006E</v>
          </cell>
          <cell r="G27" t="str">
            <v>2007E</v>
          </cell>
          <cell r="I27" t="str">
            <v>Key Figures &amp; Ratios</v>
          </cell>
          <cell r="J27">
            <v>2003</v>
          </cell>
          <cell r="K27" t="str">
            <v>2004E</v>
          </cell>
          <cell r="L27" t="str">
            <v>2005E</v>
          </cell>
          <cell r="M27" t="str">
            <v>2006E</v>
          </cell>
          <cell r="N27" t="str">
            <v>2007E</v>
          </cell>
        </row>
        <row r="28">
          <cell r="B28" t="str">
            <v>Working Capital</v>
          </cell>
          <cell r="C28">
            <v>-48.543000000000063</v>
          </cell>
          <cell r="D28">
            <v>-48.121880278543813</v>
          </cell>
          <cell r="E28">
            <v>-45.644580773415157</v>
          </cell>
          <cell r="F28">
            <v>-53.7365352377779</v>
          </cell>
          <cell r="G28">
            <v>-51.221549562817074</v>
          </cell>
          <cell r="I28" t="str">
            <v>Avg. N° of Shares (m)</v>
          </cell>
          <cell r="J28">
            <v>202</v>
          </cell>
          <cell r="K28">
            <v>202</v>
          </cell>
          <cell r="L28">
            <v>202</v>
          </cell>
          <cell r="M28">
            <v>202</v>
          </cell>
          <cell r="N28">
            <v>202</v>
          </cell>
        </row>
        <row r="29">
          <cell r="B29" t="str">
            <v>Net Fixed Assets</v>
          </cell>
          <cell r="C29">
            <v>787.72</v>
          </cell>
          <cell r="D29">
            <v>763.05219999999997</v>
          </cell>
          <cell r="E29">
            <v>736.76739999999995</v>
          </cell>
          <cell r="F29">
            <v>701.2826</v>
          </cell>
          <cell r="G29">
            <v>660.99779999999987</v>
          </cell>
          <cell r="I29" t="str">
            <v>EoP N° of Shares (m)</v>
          </cell>
          <cell r="J29">
            <v>202</v>
          </cell>
          <cell r="K29">
            <v>202</v>
          </cell>
          <cell r="L29">
            <v>202</v>
          </cell>
          <cell r="M29">
            <v>202</v>
          </cell>
          <cell r="N29">
            <v>202</v>
          </cell>
        </row>
        <row r="30">
          <cell r="B30" t="str">
            <v>Total Capital Employed</v>
          </cell>
          <cell r="C30">
            <v>739.17699999999991</v>
          </cell>
          <cell r="D30">
            <v>714.93031972145616</v>
          </cell>
          <cell r="E30">
            <v>691.12281922658485</v>
          </cell>
          <cell r="F30">
            <v>647.54606476222216</v>
          </cell>
          <cell r="G30">
            <v>609.77625043718285</v>
          </cell>
          <cell r="I30" t="str">
            <v>Avg. Market Cap. (€ m)</v>
          </cell>
          <cell r="J30">
            <v>153.52000000000001</v>
          </cell>
          <cell r="K30">
            <v>279.77</v>
          </cell>
          <cell r="L30">
            <v>279.77</v>
          </cell>
          <cell r="M30">
            <v>279.77</v>
          </cell>
          <cell r="N30">
            <v>279.77</v>
          </cell>
        </row>
        <row r="31">
          <cell r="B31" t="str">
            <v>Shareholders' Funds</v>
          </cell>
          <cell r="C31">
            <v>101.85900000000001</v>
          </cell>
          <cell r="D31">
            <v>83.554101517378086</v>
          </cell>
          <cell r="E31">
            <v>72.111387795144651</v>
          </cell>
          <cell r="F31">
            <v>70.30396995263888</v>
          </cell>
          <cell r="G31">
            <v>80.413512511067978</v>
          </cell>
          <cell r="I31" t="str">
            <v>Enterprise Value (€ m)</v>
          </cell>
          <cell r="J31">
            <v>521.61500000000001</v>
          </cell>
          <cell r="K31">
            <v>639.76362346450333</v>
          </cell>
          <cell r="L31">
            <v>624.82296032905219</v>
          </cell>
          <cell r="M31">
            <v>560.09546863933849</v>
          </cell>
          <cell r="N31">
            <v>463.99867252230189</v>
          </cell>
        </row>
        <row r="32">
          <cell r="B32" t="str">
            <v>Minorities</v>
          </cell>
          <cell r="C32">
            <v>150.52000000000001</v>
          </cell>
          <cell r="D32">
            <v>132.73885473957475</v>
          </cell>
          <cell r="E32">
            <v>128.63809580238802</v>
          </cell>
          <cell r="F32">
            <v>144.48140098924478</v>
          </cell>
          <cell r="G32">
            <v>185.11254187394289</v>
          </cell>
        </row>
        <row r="33">
          <cell r="B33" t="str">
            <v>Provisions</v>
          </cell>
          <cell r="C33">
            <v>118.70299999999999</v>
          </cell>
          <cell r="D33">
            <v>138.64374000000001</v>
          </cell>
          <cell r="E33">
            <v>145.32037530000002</v>
          </cell>
          <cell r="F33">
            <v>152.43522518100002</v>
          </cell>
          <cell r="G33">
            <v>160.02152352987002</v>
          </cell>
          <cell r="I33" t="str">
            <v>Labour Costs/Turnover (%)</v>
          </cell>
          <cell r="J33">
            <v>0.15497995925458791</v>
          </cell>
          <cell r="K33">
            <v>0.15076733153080488</v>
          </cell>
          <cell r="L33">
            <v>0.14928462519694027</v>
          </cell>
          <cell r="M33">
            <v>0.14912505454337138</v>
          </cell>
          <cell r="N33" t="str">
            <v>nm</v>
          </cell>
        </row>
        <row r="34">
          <cell r="B34" t="str">
            <v>Net Debt (-) Cash (+)</v>
          </cell>
          <cell r="C34">
            <v>368.09500000000003</v>
          </cell>
          <cell r="D34">
            <v>359.99362346450334</v>
          </cell>
          <cell r="E34">
            <v>345.05296032905215</v>
          </cell>
          <cell r="F34">
            <v>280.32546863933851</v>
          </cell>
          <cell r="G34">
            <v>184.22867252230191</v>
          </cell>
          <cell r="I34" t="str">
            <v>Depr.&amp;Amort./Turnover (%)</v>
          </cell>
          <cell r="J34">
            <v>0.10353275698908648</v>
          </cell>
          <cell r="K34">
            <v>9.964183051509086E-2</v>
          </cell>
          <cell r="L34">
            <v>9.3080328624316672E-2</v>
          </cell>
          <cell r="M34">
            <v>9.1193915969983719E-2</v>
          </cell>
          <cell r="N34">
            <v>8.6883550884157168E-2</v>
          </cell>
        </row>
        <row r="35">
          <cell r="I35" t="str">
            <v>Prod. Ratio (Turn./Op.Costs)</v>
          </cell>
          <cell r="J35">
            <v>0.99522185207499025</v>
          </cell>
          <cell r="K35">
            <v>1.0180414160331293</v>
          </cell>
          <cell r="L35">
            <v>1.0353711784555286</v>
          </cell>
          <cell r="M35">
            <v>1.0526137528471216</v>
          </cell>
          <cell r="N35">
            <v>1.0761179390175106</v>
          </cell>
        </row>
        <row r="37">
          <cell r="I37" t="str">
            <v>Gearing (Debt / Equity) (%)</v>
          </cell>
          <cell r="J37">
            <v>0</v>
          </cell>
          <cell r="K37">
            <v>0</v>
          </cell>
          <cell r="L37">
            <v>0</v>
          </cell>
          <cell r="M37">
            <v>0</v>
          </cell>
          <cell r="N37">
            <v>0</v>
          </cell>
        </row>
        <row r="38">
          <cell r="I38" t="str">
            <v>EBITDA / Fin. Charges</v>
          </cell>
          <cell r="J38">
            <v>2.1293254563292821</v>
          </cell>
          <cell r="K38">
            <v>4.8413151268457151</v>
          </cell>
          <cell r="L38">
            <v>5.834103476670256</v>
          </cell>
          <cell r="M38">
            <v>7.2685654496314882</v>
          </cell>
          <cell r="N38" t="str">
            <v>&gt;10</v>
          </cell>
        </row>
        <row r="39">
          <cell r="B39" t="str">
            <v>Cash Flow Model (€ m)</v>
          </cell>
          <cell r="C39">
            <v>2003</v>
          </cell>
          <cell r="D39" t="str">
            <v>2004E</v>
          </cell>
          <cell r="E39" t="str">
            <v>2005E</v>
          </cell>
          <cell r="F39" t="str">
            <v>2006E</v>
          </cell>
          <cell r="G39" t="str">
            <v>2007E</v>
          </cell>
        </row>
        <row r="40">
          <cell r="B40" t="str">
            <v>Cash Earnings</v>
          </cell>
          <cell r="C40">
            <v>-11.775100000000037</v>
          </cell>
          <cell r="D40">
            <v>86.181756256952795</v>
          </cell>
          <cell r="E40">
            <v>104.34132734057989</v>
          </cell>
          <cell r="F40">
            <v>139.12068734435098</v>
          </cell>
          <cell r="G40">
            <v>178.62548344312722</v>
          </cell>
          <cell r="I40" t="str">
            <v>Cap.Employed/Turnover (%)</v>
          </cell>
          <cell r="J40">
            <v>0.65804821029710114</v>
          </cell>
          <cell r="K40">
            <v>0.61587551373662375</v>
          </cell>
          <cell r="L40">
            <v>0.56786028781773656</v>
          </cell>
          <cell r="M40">
            <v>0.49839524915111239</v>
          </cell>
          <cell r="N40">
            <v>0.43681917175779261</v>
          </cell>
        </row>
        <row r="41">
          <cell r="B41" t="str">
            <v>Working Capital Needs</v>
          </cell>
          <cell r="C41">
            <v>110.17300000000006</v>
          </cell>
          <cell r="D41">
            <v>-0.42111972145625032</v>
          </cell>
          <cell r="E41">
            <v>-2.4772995051286557</v>
          </cell>
          <cell r="F41">
            <v>8.0919544643627432</v>
          </cell>
          <cell r="G41">
            <v>-2.5149856749608261</v>
          </cell>
          <cell r="I41" t="str">
            <v>Capex / Turnover (%)</v>
          </cell>
          <cell r="J41">
            <v>0.15668302045692686</v>
          </cell>
          <cell r="K41">
            <v>7.8391795961134103E-2</v>
          </cell>
          <cell r="L41">
            <v>7.1483452239978804E-2</v>
          </cell>
          <cell r="M41">
            <v>6.3882413824462289E-2</v>
          </cell>
          <cell r="N41">
            <v>5.8025141003792143E-2</v>
          </cell>
        </row>
        <row r="42">
          <cell r="B42" t="str">
            <v>Capex (-)</v>
          </cell>
          <cell r="C42">
            <v>-176</v>
          </cell>
          <cell r="D42">
            <v>-91</v>
          </cell>
          <cell r="E42">
            <v>-87</v>
          </cell>
          <cell r="F42">
            <v>-83</v>
          </cell>
          <cell r="G42">
            <v>-81</v>
          </cell>
        </row>
        <row r="43">
          <cell r="B43" t="str">
            <v>Financial Investments (-)</v>
          </cell>
          <cell r="C43">
            <v>0</v>
          </cell>
          <cell r="D43">
            <v>0</v>
          </cell>
          <cell r="E43">
            <v>0</v>
          </cell>
          <cell r="F43">
            <v>0</v>
          </cell>
          <cell r="G43">
            <v>0</v>
          </cell>
          <cell r="I43" t="str">
            <v>Pay out (%)</v>
          </cell>
          <cell r="J43">
            <v>0</v>
          </cell>
          <cell r="K43">
            <v>0</v>
          </cell>
          <cell r="L43">
            <v>0</v>
          </cell>
          <cell r="M43">
            <v>0</v>
          </cell>
          <cell r="N43" t="str">
            <v>nm</v>
          </cell>
        </row>
        <row r="44">
          <cell r="B44" t="str">
            <v>Dividends (-)</v>
          </cell>
          <cell r="C44">
            <v>-6.6</v>
          </cell>
          <cell r="D44">
            <v>-6.6</v>
          </cell>
          <cell r="E44">
            <v>-6.6</v>
          </cell>
          <cell r="F44">
            <v>-6.6</v>
          </cell>
          <cell r="G44">
            <v>-6.6</v>
          </cell>
          <cell r="I44" t="str">
            <v>ROE (%)</v>
          </cell>
          <cell r="J44" t="str">
            <v>nm</v>
          </cell>
          <cell r="K44" t="str">
            <v>nm</v>
          </cell>
          <cell r="L44" t="str">
            <v>nm</v>
          </cell>
          <cell r="M44">
            <v>6.8169438521363895E-2</v>
          </cell>
          <cell r="N44">
            <v>0.20779520800225218</v>
          </cell>
        </row>
        <row r="45">
          <cell r="B45" t="str">
            <v>Other Sources / Uses</v>
          </cell>
          <cell r="C45">
            <v>54.5</v>
          </cell>
          <cell r="D45">
            <v>0</v>
          </cell>
          <cell r="E45">
            <v>0</v>
          </cell>
          <cell r="F45">
            <v>0</v>
          </cell>
          <cell r="G45">
            <v>0</v>
          </cell>
          <cell r="I45" t="str">
            <v>ROCE (%) (pre tax)</v>
          </cell>
          <cell r="J45" t="str">
            <v>nm</v>
          </cell>
          <cell r="K45">
            <v>2.8774794948819345E-2</v>
          </cell>
          <cell r="L45">
            <v>6.0160572405642952E-2</v>
          </cell>
          <cell r="M45">
            <v>0.10028970331721522</v>
          </cell>
          <cell r="N45">
            <v>0.16192930745577475</v>
          </cell>
        </row>
        <row r="46">
          <cell r="B46" t="str">
            <v xml:space="preserve">Ch. in Net Debt (-) Cash (+) </v>
          </cell>
          <cell r="C46">
            <v>229.65190000000001</v>
          </cell>
          <cell r="D46">
            <v>8.1013765354965646</v>
          </cell>
          <cell r="E46">
            <v>14.940663135451254</v>
          </cell>
          <cell r="F46">
            <v>64.72749168971373</v>
          </cell>
          <cell r="G46">
            <v>96.096796117036405</v>
          </cell>
          <cell r="I46" t="str">
            <v>ROCE (%) (after tax)</v>
          </cell>
          <cell r="J46" t="str">
            <v>nm</v>
          </cell>
          <cell r="K46" t="str">
            <v>nm</v>
          </cell>
          <cell r="L46" t="str">
            <v>nm</v>
          </cell>
          <cell r="M46">
            <v>5.2121553897085185E-2</v>
          </cell>
          <cell r="N46">
            <v>0.11768486827720274</v>
          </cell>
        </row>
        <row r="84">
          <cell r="P84">
            <v>2003</v>
          </cell>
          <cell r="Q84" t="str">
            <v>2004E</v>
          </cell>
          <cell r="R84" t="str">
            <v>2005E</v>
          </cell>
        </row>
        <row r="85">
          <cell r="O85" t="str">
            <v>Turnover</v>
          </cell>
          <cell r="P85">
            <v>1123.287</v>
          </cell>
          <cell r="Q85">
            <v>1160.8357594603001</v>
          </cell>
          <cell r="R85">
            <v>1217.0648908775449</v>
          </cell>
        </row>
        <row r="86">
          <cell r="O86" t="str">
            <v>Ebit</v>
          </cell>
          <cell r="P86">
            <v>-5.3930000000000238</v>
          </cell>
          <cell r="Q86">
            <v>20.571973352678757</v>
          </cell>
          <cell r="R86">
            <v>41.578344407273043</v>
          </cell>
        </row>
        <row r="87">
          <cell r="O87" t="str">
            <v>Net Profit (€ mil)</v>
          </cell>
          <cell r="P87">
            <v>-39.463559750000002</v>
          </cell>
          <cell r="Q87">
            <v>-11.704898482621939</v>
          </cell>
          <cell r="R87">
            <v>-4.8427137222334053</v>
          </cell>
        </row>
        <row r="89">
          <cell r="O89" t="str">
            <v>EPS Adj.</v>
          </cell>
          <cell r="P89">
            <v>8.0086337871287105E-2</v>
          </cell>
          <cell r="Q89">
            <v>-3.3192566745653164E-2</v>
          </cell>
          <cell r="R89">
            <v>7.7864493943858735E-4</v>
          </cell>
        </row>
        <row r="90">
          <cell r="O90" t="str">
            <v>DPS ord</v>
          </cell>
          <cell r="P90">
            <v>3.2673267326732675E-2</v>
          </cell>
          <cell r="Q90">
            <v>3.2673267326732675E-2</v>
          </cell>
          <cell r="R90">
            <v>3.2673267326732675E-2</v>
          </cell>
        </row>
        <row r="92">
          <cell r="O92" t="str">
            <v>P/E Adj.</v>
          </cell>
          <cell r="P92">
            <v>9.4897584307257787</v>
          </cell>
          <cell r="Q92" t="str">
            <v>nm</v>
          </cell>
          <cell r="R92" t="str">
            <v>nm</v>
          </cell>
        </row>
        <row r="93">
          <cell r="O93" t="str">
            <v>P/CEPS</v>
          </cell>
          <cell r="P93" t="str">
            <v>nm</v>
          </cell>
          <cell r="Q93">
            <v>3.246278703880896</v>
          </cell>
          <cell r="R93">
            <v>2.6812961568603058</v>
          </cell>
        </row>
        <row r="94">
          <cell r="O94" t="str">
            <v>P/BV</v>
          </cell>
          <cell r="P94">
            <v>1.507181495989554</v>
          </cell>
          <cell r="Q94">
            <v>3.3483694387140499</v>
          </cell>
          <cell r="R94">
            <v>3.8796923558700009</v>
          </cell>
        </row>
        <row r="95">
          <cell r="O95" t="str">
            <v>EV/Sales</v>
          </cell>
          <cell r="P95">
            <v>0.4643648506570448</v>
          </cell>
          <cell r="Q95">
            <v>0.55112329048335362</v>
          </cell>
          <cell r="R95">
            <v>0.51338508325429855</v>
          </cell>
        </row>
        <row r="96">
          <cell r="O96" t="str">
            <v>EV/EBIT</v>
          </cell>
          <cell r="P96" t="str">
            <v>nm</v>
          </cell>
          <cell r="Q96">
            <v>31.098797013617421</v>
          </cell>
          <cell r="R96">
            <v>15.027605577766963</v>
          </cell>
        </row>
        <row r="98">
          <cell r="O98" t="str">
            <v>N° Shares (m)</v>
          </cell>
          <cell r="P98" t="str">
            <v>Mkt Cap (€ m)</v>
          </cell>
          <cell r="R98" t="str">
            <v>High/low</v>
          </cell>
        </row>
        <row r="99">
          <cell r="O99">
            <v>202</v>
          </cell>
          <cell r="P99">
            <v>279.77</v>
          </cell>
          <cell r="R99" t="str">
            <v>1.39-0.676</v>
          </cell>
        </row>
        <row r="101">
          <cell r="O101" t="str">
            <v>Reuters</v>
          </cell>
          <cell r="R101" t="str">
            <v>Bloomberg</v>
          </cell>
        </row>
        <row r="102">
          <cell r="O102" t="str">
            <v>IMSI.MI</v>
          </cell>
          <cell r="R102">
            <v>0</v>
          </cell>
        </row>
        <row r="105">
          <cell r="O105" t="str">
            <v>IMMSI</v>
          </cell>
          <cell r="P105">
            <v>1.385</v>
          </cell>
          <cell r="Q105">
            <v>279.77</v>
          </cell>
          <cell r="R105" t="str">
            <v>Outperform</v>
          </cell>
        </row>
        <row r="106">
          <cell r="P106">
            <v>2003</v>
          </cell>
          <cell r="Q106" t="str">
            <v>2004E</v>
          </cell>
          <cell r="R106" t="str">
            <v>2005E</v>
          </cell>
        </row>
        <row r="107">
          <cell r="O107" t="str">
            <v>Turnover</v>
          </cell>
          <cell r="P107">
            <v>1123.287</v>
          </cell>
          <cell r="Q107">
            <v>1160.8357594603001</v>
          </cell>
          <cell r="R107">
            <v>1217.0648908775449</v>
          </cell>
          <cell r="U107">
            <v>0</v>
          </cell>
          <cell r="V107">
            <v>0</v>
          </cell>
          <cell r="W107" t="str">
            <v>nm</v>
          </cell>
          <cell r="X107" t="str">
            <v>nm</v>
          </cell>
          <cell r="Y107">
            <v>0</v>
          </cell>
        </row>
        <row r="108">
          <cell r="O108" t="str">
            <v>EBIT</v>
          </cell>
          <cell r="P108">
            <v>-5.3930000000000238</v>
          </cell>
          <cell r="Q108">
            <v>20.571973352678757</v>
          </cell>
          <cell r="R108">
            <v>41.578344407273043</v>
          </cell>
          <cell r="U108">
            <v>1123.287</v>
          </cell>
          <cell r="V108">
            <v>-39.463559750000002</v>
          </cell>
          <cell r="W108">
            <v>9.4897584307257787</v>
          </cell>
          <cell r="X108">
            <v>1.507181495989554</v>
          </cell>
          <cell r="Y108">
            <v>2.3590806734103014</v>
          </cell>
        </row>
        <row r="109">
          <cell r="O109" t="str">
            <v>Net Profit (€ mil)</v>
          </cell>
          <cell r="P109">
            <v>-39.463559750000002</v>
          </cell>
          <cell r="Q109">
            <v>-11.704898482621939</v>
          </cell>
          <cell r="R109">
            <v>-4.8427137222334053</v>
          </cell>
          <cell r="U109">
            <v>1160.8357594603001</v>
          </cell>
          <cell r="V109">
            <v>-11.704898482621939</v>
          </cell>
          <cell r="W109" t="str">
            <v>nm</v>
          </cell>
          <cell r="X109">
            <v>3.3483694387140499</v>
          </cell>
          <cell r="Y109">
            <v>2.3590806734103014</v>
          </cell>
        </row>
        <row r="110">
          <cell r="O110" t="str">
            <v>EV/Sales</v>
          </cell>
          <cell r="P110">
            <v>0.4643648506570448</v>
          </cell>
          <cell r="Q110">
            <v>0.55112329048335362</v>
          </cell>
          <cell r="R110">
            <v>0.51338508325429855</v>
          </cell>
        </row>
        <row r="111">
          <cell r="O111" t="str">
            <v>EV/EBIT</v>
          </cell>
          <cell r="P111" t="str">
            <v>nm</v>
          </cell>
          <cell r="Q111">
            <v>31.098797013617421</v>
          </cell>
          <cell r="R111">
            <v>15.027605577766963</v>
          </cell>
        </row>
        <row r="112">
          <cell r="O112" t="str">
            <v>P/E Adj.</v>
          </cell>
          <cell r="P112">
            <v>9.4897584307257787</v>
          </cell>
          <cell r="Q112" t="str">
            <v>nm</v>
          </cell>
          <cell r="R112" t="str">
            <v>nm</v>
          </cell>
        </row>
        <row r="114">
          <cell r="O114" t="str">
            <v>Rel.Perf.</v>
          </cell>
          <cell r="P114" t="str">
            <v>1m</v>
          </cell>
          <cell r="Q114" t="str">
            <v>3m</v>
          </cell>
          <cell r="R114" t="str">
            <v>12m</v>
          </cell>
        </row>
        <row r="115">
          <cell r="O115" t="str">
            <v>vs MIBTEL (%)</v>
          </cell>
          <cell r="P115">
            <v>5.3899999999999997E-2</v>
          </cell>
          <cell r="Q115">
            <v>0.18972999999999998</v>
          </cell>
          <cell r="R115">
            <v>0</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Indice"/>
      <sheetName val="A1a"/>
      <sheetName val="A1b"/>
      <sheetName val="A2"/>
      <sheetName val="A2a"/>
      <sheetName val="A2b"/>
      <sheetName val="A2c"/>
      <sheetName val="A2d"/>
      <sheetName val="A2e"/>
      <sheetName val="A2f"/>
      <sheetName val="A2g"/>
      <sheetName val="A2h"/>
      <sheetName val="A4"/>
      <sheetName val="B1a"/>
      <sheetName val="B1b"/>
      <sheetName val="B1c"/>
      <sheetName val="B2"/>
      <sheetName val="B3"/>
      <sheetName val="B5a"/>
      <sheetName val="B5b"/>
      <sheetName val="B6a"/>
      <sheetName val="B6b"/>
      <sheetName val="B9a"/>
      <sheetName val="B9b"/>
      <sheetName val="B9c"/>
      <sheetName val="N3"/>
      <sheetName val="B10a"/>
      <sheetName val="B10b"/>
      <sheetName val="B10c"/>
      <sheetName val="B11"/>
      <sheetName val="B12"/>
      <sheetName val="B14a"/>
      <sheetName val="B14b"/>
      <sheetName val="B15a"/>
      <sheetName val="B15b"/>
      <sheetName val="B18a"/>
      <sheetName val="B18b"/>
      <sheetName val="B18c"/>
      <sheetName val="N3a"/>
      <sheetName val="B19"/>
      <sheetName val="N1"/>
      <sheetName val="N2"/>
      <sheetName val="N4"/>
      <sheetName val="Assumptions"/>
      <sheetName val="Gruppo c-e "/>
      <sheetName val="m altre uscite"/>
      <sheetName val="REP9806"/>
      <sheetName val="Gruppo_c-e_"/>
      <sheetName val="m_altre_usc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15">
          <cell r="A15" t="str">
            <v>gennaio</v>
          </cell>
          <cell r="C15">
            <v>605</v>
          </cell>
          <cell r="D15">
            <v>2970.25</v>
          </cell>
          <cell r="F15">
            <v>81</v>
          </cell>
          <cell r="G15">
            <v>297.38</v>
          </cell>
          <cell r="I15">
            <v>555</v>
          </cell>
          <cell r="J15">
            <v>639.94000000000005</v>
          </cell>
        </row>
        <row r="16">
          <cell r="A16" t="str">
            <v>febbraio</v>
          </cell>
          <cell r="C16">
            <v>881</v>
          </cell>
          <cell r="D16">
            <v>12817.16</v>
          </cell>
          <cell r="F16">
            <v>717</v>
          </cell>
          <cell r="G16">
            <v>2909.8</v>
          </cell>
          <cell r="I16">
            <v>2025</v>
          </cell>
          <cell r="J16">
            <v>1285.6199999999999</v>
          </cell>
        </row>
        <row r="17">
          <cell r="A17" t="str">
            <v>marzo</v>
          </cell>
          <cell r="C17">
            <v>1086</v>
          </cell>
          <cell r="D17">
            <v>6018.94</v>
          </cell>
          <cell r="F17">
            <v>1031</v>
          </cell>
          <cell r="G17">
            <v>3837.35</v>
          </cell>
          <cell r="I17">
            <v>1350</v>
          </cell>
          <cell r="J17">
            <v>768.64</v>
          </cell>
        </row>
        <row r="18">
          <cell r="A18" t="str">
            <v>aprile</v>
          </cell>
          <cell r="C18">
            <v>1011</v>
          </cell>
          <cell r="D18">
            <v>3925.58</v>
          </cell>
          <cell r="F18">
            <v>1209</v>
          </cell>
          <cell r="G18">
            <v>3050.84</v>
          </cell>
          <cell r="I18">
            <v>167</v>
          </cell>
          <cell r="J18">
            <v>536.25</v>
          </cell>
        </row>
        <row r="19">
          <cell r="A19" t="str">
            <v>maggio</v>
          </cell>
          <cell r="C19">
            <v>1097</v>
          </cell>
          <cell r="D19">
            <v>4382.49</v>
          </cell>
          <cell r="F19">
            <v>1141</v>
          </cell>
          <cell r="G19">
            <v>2328.5100000000002</v>
          </cell>
          <cell r="I19">
            <v>794</v>
          </cell>
          <cell r="J19">
            <v>644.67999999999995</v>
          </cell>
        </row>
        <row r="20">
          <cell r="A20" t="str">
            <v>giugno</v>
          </cell>
          <cell r="C20">
            <v>987</v>
          </cell>
          <cell r="D20">
            <v>1640.83</v>
          </cell>
          <cell r="F20">
            <v>898</v>
          </cell>
          <cell r="G20">
            <v>2155.61</v>
          </cell>
          <cell r="I20">
            <v>695</v>
          </cell>
          <cell r="J20">
            <v>443.84</v>
          </cell>
        </row>
        <row r="21">
          <cell r="A21" t="str">
            <v>luglio</v>
          </cell>
        </row>
        <row r="22">
          <cell r="A22" t="str">
            <v>agosto</v>
          </cell>
        </row>
        <row r="23">
          <cell r="A23" t="str">
            <v>settembre</v>
          </cell>
        </row>
        <row r="24">
          <cell r="A24" t="str">
            <v>ottobre</v>
          </cell>
        </row>
        <row r="25">
          <cell r="A25" t="str">
            <v>novembre</v>
          </cell>
        </row>
        <row r="26">
          <cell r="A26" t="str">
            <v>dicembre</v>
          </cell>
        </row>
      </sheetData>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órico ACT98"/>
      <sheetName val="DIVIDEND"/>
      <sheetName val="dividendos"/>
      <sheetName val="DIVIDEND (2)"/>
      <sheetName val="DIVIDEND (3)"/>
    </sheetNames>
    <sheetDataSet>
      <sheetData sheetId="0" refreshError="1"/>
      <sheetData sheetId="1" refreshError="1"/>
      <sheetData sheetId="2" refreshError="1">
        <row r="4">
          <cell r="T4" t="str">
            <v>August 1997</v>
          </cell>
        </row>
        <row r="12">
          <cell r="B12" t="str">
            <v xml:space="preserve">YEAR </v>
          </cell>
          <cell r="C12" t="str">
            <v xml:space="preserve">YEAR </v>
          </cell>
          <cell r="D12" t="str">
            <v xml:space="preserve">YEAR </v>
          </cell>
          <cell r="E12" t="str">
            <v xml:space="preserve">YEAR </v>
          </cell>
          <cell r="F12" t="str">
            <v xml:space="preserve">YEAR </v>
          </cell>
          <cell r="G12" t="str">
            <v xml:space="preserve">YEAR </v>
          </cell>
          <cell r="H12" t="str">
            <v xml:space="preserve">YEAR </v>
          </cell>
          <cell r="I12" t="str">
            <v xml:space="preserve">YEAR </v>
          </cell>
          <cell r="J12" t="str">
            <v xml:space="preserve">YEAR </v>
          </cell>
          <cell r="K12" t="str">
            <v xml:space="preserve">YEAR </v>
          </cell>
          <cell r="M12" t="str">
            <v xml:space="preserve">YEAR </v>
          </cell>
          <cell r="N12" t="str">
            <v xml:space="preserve">YEAR </v>
          </cell>
          <cell r="O12" t="str">
            <v xml:space="preserve">YEAR </v>
          </cell>
          <cell r="P12" t="str">
            <v>PF III</v>
          </cell>
          <cell r="Q12" t="str">
            <v>BUD</v>
          </cell>
          <cell r="R12" t="str">
            <v>3Y</v>
          </cell>
          <cell r="S12" t="str">
            <v>3Y</v>
          </cell>
          <cell r="T12" t="str">
            <v>TOTAL</v>
          </cell>
        </row>
        <row r="13">
          <cell r="B13">
            <v>1986</v>
          </cell>
          <cell r="C13">
            <v>1987</v>
          </cell>
          <cell r="D13">
            <v>1988</v>
          </cell>
          <cell r="E13">
            <v>1989</v>
          </cell>
          <cell r="F13">
            <v>1990</v>
          </cell>
          <cell r="G13">
            <v>1991</v>
          </cell>
          <cell r="H13">
            <v>1992</v>
          </cell>
          <cell r="I13">
            <v>1993</v>
          </cell>
          <cell r="J13">
            <v>1994</v>
          </cell>
          <cell r="K13">
            <v>1995</v>
          </cell>
          <cell r="M13">
            <v>1996</v>
          </cell>
          <cell r="N13">
            <v>1997</v>
          </cell>
          <cell r="O13">
            <v>1998</v>
          </cell>
          <cell r="P13" t="str">
            <v>F00</v>
          </cell>
          <cell r="Q13" t="str">
            <v>F01</v>
          </cell>
          <cell r="R13" t="str">
            <v>F02</v>
          </cell>
          <cell r="S13" t="str">
            <v>F03</v>
          </cell>
        </row>
        <row r="15">
          <cell r="A15" t="str">
            <v xml:space="preserve"> ACCRUALS DIVIDENDS (000.PTAS)</v>
          </cell>
          <cell r="B15">
            <v>122626</v>
          </cell>
          <cell r="C15">
            <v>134878</v>
          </cell>
          <cell r="D15">
            <v>156335</v>
          </cell>
          <cell r="E15">
            <v>154077</v>
          </cell>
          <cell r="F15">
            <v>174728</v>
          </cell>
          <cell r="G15">
            <v>193120.2</v>
          </cell>
          <cell r="H15">
            <v>193120</v>
          </cell>
          <cell r="I15">
            <v>511309</v>
          </cell>
          <cell r="J15">
            <v>3408090</v>
          </cell>
          <cell r="K15">
            <v>941381</v>
          </cell>
          <cell r="M15">
            <v>1335447</v>
          </cell>
          <cell r="N15">
            <v>1335447</v>
          </cell>
          <cell r="O15">
            <v>3480920</v>
          </cell>
          <cell r="P15">
            <v>1970332</v>
          </cell>
          <cell r="Q15">
            <v>3395973.6926399875</v>
          </cell>
          <cell r="R15">
            <v>1974957.1602962157</v>
          </cell>
          <cell r="S15">
            <v>3504064.0444707042</v>
          </cell>
          <cell r="T15">
            <v>22418889.097406909</v>
          </cell>
        </row>
        <row r="17">
          <cell r="A17" t="str">
            <v>% DIVIDENDS OVER PROFIT AFTER TAX</v>
          </cell>
          <cell r="F17">
            <v>0.16381082740743172</v>
          </cell>
          <cell r="G17">
            <v>0.17442797492329495</v>
          </cell>
          <cell r="H17">
            <v>0.17003816877908334</v>
          </cell>
          <cell r="I17">
            <v>0.56834839426547612</v>
          </cell>
          <cell r="J17">
            <v>1.629786234886738</v>
          </cell>
          <cell r="K17">
            <v>0.42020272266864017</v>
          </cell>
          <cell r="M17">
            <v>0.68477157308348657</v>
          </cell>
          <cell r="N17">
            <v>0.59480408767550874</v>
          </cell>
          <cell r="O17">
            <v>1.4130901187372098</v>
          </cell>
          <cell r="P17">
            <v>0.92552091452353114</v>
          </cell>
          <cell r="Q17">
            <v>1.6120351960792427</v>
          </cell>
          <cell r="R17">
            <v>0.9</v>
          </cell>
          <cell r="S17">
            <v>1.5736311664912634</v>
          </cell>
        </row>
        <row r="19">
          <cell r="A19" t="str">
            <v xml:space="preserve"> ACCRUALS DIVIDENDS (000.US$)</v>
          </cell>
          <cell r="B19">
            <v>1202.2156862745098</v>
          </cell>
          <cell r="C19">
            <v>1322.3333333333333</v>
          </cell>
          <cell r="D19">
            <v>1532.6960784313726</v>
          </cell>
          <cell r="E19">
            <v>1510.5588235294117</v>
          </cell>
          <cell r="F19">
            <v>1713.0196078431372</v>
          </cell>
          <cell r="G19">
            <v>1856.9250000000002</v>
          </cell>
          <cell r="H19">
            <v>1874.9514563106795</v>
          </cell>
          <cell r="I19">
            <v>4026.0551181102364</v>
          </cell>
          <cell r="J19">
            <v>25433.507462686568</v>
          </cell>
          <cell r="K19">
            <v>7531.0479999999998</v>
          </cell>
          <cell r="M19">
            <v>10352.302325581395</v>
          </cell>
          <cell r="N19">
            <v>9063.0946725483554</v>
          </cell>
          <cell r="O19">
            <v>23330.563002680967</v>
          </cell>
          <cell r="P19">
            <v>12296.898208824816</v>
          </cell>
          <cell r="Q19">
            <v>20457.919328184602</v>
          </cell>
          <cell r="R19">
            <v>12422.833098266525</v>
          </cell>
          <cell r="S19">
            <v>22041.188368646632</v>
          </cell>
          <cell r="T19">
            <v>152400.30564968393</v>
          </cell>
        </row>
        <row r="21">
          <cell r="A21" t="str">
            <v xml:space="preserve"> AVERAGE EXCHANGE RATE (PTAS/US$)</v>
          </cell>
          <cell r="B21">
            <v>102</v>
          </cell>
          <cell r="C21">
            <v>102</v>
          </cell>
          <cell r="D21">
            <v>102</v>
          </cell>
          <cell r="E21">
            <v>102</v>
          </cell>
          <cell r="F21">
            <v>102</v>
          </cell>
          <cell r="G21">
            <v>104</v>
          </cell>
          <cell r="H21">
            <v>103</v>
          </cell>
          <cell r="I21">
            <v>127</v>
          </cell>
          <cell r="J21">
            <v>134</v>
          </cell>
          <cell r="K21">
            <v>125</v>
          </cell>
          <cell r="M21">
            <v>129</v>
          </cell>
          <cell r="N21">
            <v>147.35</v>
          </cell>
          <cell r="O21">
            <v>149.19999999999999</v>
          </cell>
          <cell r="P21">
            <v>160.22999999999999</v>
          </cell>
          <cell r="Q21">
            <v>165.99799999999999</v>
          </cell>
          <cell r="R21">
            <v>158.97800000000001</v>
          </cell>
          <cell r="S21">
            <v>158.97800000000001</v>
          </cell>
        </row>
        <row r="23">
          <cell r="A23" t="str">
            <v xml:space="preserve"> % SHARES IN CANBREW B.V.</v>
          </cell>
          <cell r="F23">
            <v>75.39</v>
          </cell>
          <cell r="G23">
            <v>75.39</v>
          </cell>
          <cell r="H23">
            <v>84.93</v>
          </cell>
          <cell r="I23">
            <v>71.03</v>
          </cell>
          <cell r="J23">
            <v>71.03</v>
          </cell>
          <cell r="K23">
            <v>71.03</v>
          </cell>
          <cell r="M23">
            <v>71.03</v>
          </cell>
          <cell r="N23">
            <v>71.03</v>
          </cell>
          <cell r="O23">
            <v>71.03</v>
          </cell>
          <cell r="P23">
            <v>71.03</v>
          </cell>
          <cell r="Q23">
            <v>71.03</v>
          </cell>
          <cell r="R23">
            <v>71.03</v>
          </cell>
          <cell r="S23">
            <v>71.03</v>
          </cell>
        </row>
        <row r="24">
          <cell r="A24" t="str">
            <v>DIVIDENDS IN  M/PTAS</v>
          </cell>
          <cell r="F24">
            <v>131727.43919999999</v>
          </cell>
          <cell r="G24">
            <v>145593.31878</v>
          </cell>
          <cell r="H24">
            <v>164016.81600000002</v>
          </cell>
          <cell r="I24">
            <v>363182.78270000004</v>
          </cell>
          <cell r="J24">
            <v>2420766.327</v>
          </cell>
          <cell r="K24">
            <v>668662.92429999996</v>
          </cell>
          <cell r="M24">
            <v>948568.00410000002</v>
          </cell>
          <cell r="N24">
            <v>948568.00410000002</v>
          </cell>
          <cell r="O24">
            <v>2472497.4759999998</v>
          </cell>
          <cell r="P24">
            <v>1399526.8196</v>
          </cell>
          <cell r="Q24">
            <v>2412160.1138821831</v>
          </cell>
          <cell r="R24">
            <v>1402812.0709584022</v>
          </cell>
          <cell r="S24">
            <v>2488936.6907875412</v>
          </cell>
          <cell r="T24">
            <v>15967018.787408127</v>
          </cell>
        </row>
        <row r="25">
          <cell r="A25" t="str">
            <v>DIVIDENDS CANBREW B.V. (000.US$)</v>
          </cell>
          <cell r="F25">
            <v>1291.4454823529411</v>
          </cell>
          <cell r="G25">
            <v>1399.9357574999999</v>
          </cell>
          <cell r="H25">
            <v>1592.3962718446603</v>
          </cell>
          <cell r="I25">
            <v>2859.7069503937009</v>
          </cell>
          <cell r="J25">
            <v>18065.42035074627</v>
          </cell>
          <cell r="K25">
            <v>5349.3033943999999</v>
          </cell>
          <cell r="M25">
            <v>7353.2403418604654</v>
          </cell>
          <cell r="N25">
            <v>6437.5161459110968</v>
          </cell>
          <cell r="O25">
            <v>16571.698900804291</v>
          </cell>
          <cell r="P25">
            <v>8734.4867977282665</v>
          </cell>
          <cell r="Q25">
            <v>14531.260098809524</v>
          </cell>
          <cell r="R25">
            <v>8823.9383496987139</v>
          </cell>
          <cell r="S25">
            <v>15655.856098249702</v>
          </cell>
          <cell r="T25">
            <v>108666.20494029963</v>
          </cell>
        </row>
        <row r="27">
          <cell r="A27" t="str">
            <v>% SHARES IN SAB ON CANBREW B.V.</v>
          </cell>
          <cell r="F27">
            <v>51.027000000000001</v>
          </cell>
          <cell r="G27">
            <v>51.027000000000001</v>
          </cell>
          <cell r="H27">
            <v>51.027000000000001</v>
          </cell>
          <cell r="I27">
            <v>51.027000000000001</v>
          </cell>
          <cell r="J27">
            <v>51.027000000000001</v>
          </cell>
          <cell r="K27">
            <v>51.027000000000001</v>
          </cell>
          <cell r="M27">
            <v>51.027000000000001</v>
          </cell>
          <cell r="N27">
            <v>51.027000000000001</v>
          </cell>
          <cell r="O27">
            <v>51.027000000000001</v>
          </cell>
          <cell r="P27">
            <v>51.027000000000001</v>
          </cell>
          <cell r="Q27">
            <v>51.027000000000001</v>
          </cell>
          <cell r="R27">
            <v>51.027000000000001</v>
          </cell>
          <cell r="S27">
            <v>51.027000000000001</v>
          </cell>
        </row>
        <row r="28">
          <cell r="A28" t="str">
            <v xml:space="preserve">                DIVIDENDS IN  M/PTAS</v>
          </cell>
          <cell r="F28">
            <v>67216.560400584</v>
          </cell>
          <cell r="G28">
            <v>74291.902773870606</v>
          </cell>
          <cell r="H28">
            <v>83692.860700320016</v>
          </cell>
          <cell r="I28">
            <v>185321.27852832901</v>
          </cell>
          <cell r="J28">
            <v>1235244.4336782901</v>
          </cell>
          <cell r="K28">
            <v>341198.63038256101</v>
          </cell>
          <cell r="M28">
            <v>484025.79545210704</v>
          </cell>
          <cell r="N28">
            <v>484025.79545210704</v>
          </cell>
          <cell r="O28">
            <v>1261641.2870785198</v>
          </cell>
          <cell r="P28">
            <v>714136.55023729207</v>
          </cell>
          <cell r="Q28">
            <v>1230852.9413106616</v>
          </cell>
          <cell r="R28">
            <v>715812.91544794396</v>
          </cell>
          <cell r="S28">
            <v>1270029.7252081586</v>
          </cell>
          <cell r="T28">
            <v>8147490.6766507458</v>
          </cell>
        </row>
        <row r="29">
          <cell r="A29" t="str">
            <v xml:space="preserve">                DIVIDENDS SAB (000.US$)</v>
          </cell>
          <cell r="F29">
            <v>658.98588628023526</v>
          </cell>
          <cell r="G29">
            <v>714.34521897952504</v>
          </cell>
          <cell r="H29">
            <v>812.55204563417487</v>
          </cell>
          <cell r="I29">
            <v>1459.2226655773939</v>
          </cell>
          <cell r="J29">
            <v>9218.2420423752992</v>
          </cell>
          <cell r="K29">
            <v>2729.5890430604882</v>
          </cell>
          <cell r="M29">
            <v>3752.1379492411397</v>
          </cell>
          <cell r="N29">
            <v>3284.8713637740552</v>
          </cell>
          <cell r="O29">
            <v>8456.0407981134049</v>
          </cell>
          <cell r="P29">
            <v>4456.9465782768029</v>
          </cell>
          <cell r="Q29">
            <v>7414.8660906195355</v>
          </cell>
          <cell r="R29">
            <v>4502.5910217007631</v>
          </cell>
          <cell r="S29">
            <v>7988.7136912538754</v>
          </cell>
          <cell r="T29">
            <v>55449.104394886694</v>
          </cell>
        </row>
        <row r="33">
          <cell r="A33" t="str">
            <v>ACCRUALS ROYALTY BEVMAN (000.PTAS)</v>
          </cell>
          <cell r="B33">
            <v>0</v>
          </cell>
          <cell r="C33">
            <v>0</v>
          </cell>
          <cell r="D33">
            <v>0</v>
          </cell>
          <cell r="E33">
            <v>0</v>
          </cell>
          <cell r="F33">
            <v>0</v>
          </cell>
          <cell r="G33">
            <v>36432.75</v>
          </cell>
          <cell r="H33">
            <v>53063.832000000002</v>
          </cell>
          <cell r="I33">
            <v>41627.756999999998</v>
          </cell>
          <cell r="J33">
            <v>76467.983999999997</v>
          </cell>
          <cell r="K33">
            <v>86909.433000000005</v>
          </cell>
          <cell r="M33">
            <v>80551.41</v>
          </cell>
          <cell r="N33">
            <v>85779</v>
          </cell>
          <cell r="O33">
            <v>132272</v>
          </cell>
          <cell r="P33">
            <v>135117.36313295123</v>
          </cell>
          <cell r="Q33">
            <v>180473</v>
          </cell>
          <cell r="R33">
            <v>184508.39001819587</v>
          </cell>
          <cell r="S33">
            <v>189331.54572691541</v>
          </cell>
          <cell r="T33">
            <v>1282534.4648780625</v>
          </cell>
        </row>
        <row r="35">
          <cell r="A35" t="str">
            <v>ACCRUALS ROYALTY BEVMAN (000.US$)</v>
          </cell>
          <cell r="G35">
            <v>350.31490384615387</v>
          </cell>
          <cell r="H35">
            <v>515.18283495145636</v>
          </cell>
          <cell r="I35">
            <v>327.7776141732283</v>
          </cell>
          <cell r="J35">
            <v>570.6565970149253</v>
          </cell>
          <cell r="K35">
            <v>695.27546400000006</v>
          </cell>
          <cell r="M35">
            <v>624.42953488372098</v>
          </cell>
          <cell r="N35">
            <v>582.14455378350863</v>
          </cell>
          <cell r="O35">
            <v>886.54155495978557</v>
          </cell>
          <cell r="P35">
            <v>843.27131706266766</v>
          </cell>
          <cell r="Q35">
            <v>1087.1998457812745</v>
          </cell>
          <cell r="R35">
            <v>1160.5907107788239</v>
          </cell>
          <cell r="S35">
            <v>1190.9292211935954</v>
          </cell>
          <cell r="T35">
            <v>8834.3141524291404</v>
          </cell>
        </row>
        <row r="36">
          <cell r="A36" t="str">
            <v xml:space="preserve"> EXCHANGE RATE (PTAS/US$)</v>
          </cell>
          <cell r="G36">
            <v>104</v>
          </cell>
          <cell r="H36">
            <v>103</v>
          </cell>
          <cell r="I36">
            <v>127</v>
          </cell>
          <cell r="J36">
            <v>134</v>
          </cell>
          <cell r="K36">
            <v>125</v>
          </cell>
          <cell r="M36">
            <v>129</v>
          </cell>
          <cell r="N36">
            <v>147.35</v>
          </cell>
          <cell r="O36">
            <v>149.19999999999999</v>
          </cell>
          <cell r="P36">
            <v>160.22999999999999</v>
          </cell>
          <cell r="Q36">
            <v>165.99799999999999</v>
          </cell>
          <cell r="R36">
            <v>158.97800000000001</v>
          </cell>
          <cell r="S36">
            <v>158.97800000000001</v>
          </cell>
        </row>
        <row r="38">
          <cell r="T38" t="str">
            <v>TOTAL</v>
          </cell>
        </row>
        <row r="39">
          <cell r="A39" t="str">
            <v>DIVIDENDS CCC  + BEVMAN  (000.US$)</v>
          </cell>
          <cell r="F39">
            <v>1713.0196078431372</v>
          </cell>
          <cell r="G39">
            <v>2207.239903846154</v>
          </cell>
          <cell r="H39">
            <v>2390.1342912621358</v>
          </cell>
          <cell r="I39">
            <v>4353.8327322834648</v>
          </cell>
          <cell r="J39">
            <v>26004.164059701492</v>
          </cell>
          <cell r="K39">
            <v>8226.3234639999991</v>
          </cell>
          <cell r="M39">
            <v>10976.731860465115</v>
          </cell>
          <cell r="N39">
            <v>9645.2392263318634</v>
          </cell>
          <cell r="O39">
            <v>24217.104557640752</v>
          </cell>
          <cell r="P39">
            <v>13140.169525887484</v>
          </cell>
          <cell r="Q39">
            <v>21545.119173965875</v>
          </cell>
          <cell r="R39">
            <v>13583.423809045349</v>
          </cell>
          <cell r="S39">
            <v>23232.117589840229</v>
          </cell>
          <cell r="T39" t="str">
            <v>000.US$</v>
          </cell>
        </row>
        <row r="40">
          <cell r="K40" t="str">
            <v>000.US$</v>
          </cell>
          <cell r="S40" t="str">
            <v>000.US$</v>
          </cell>
        </row>
        <row r="41">
          <cell r="F41" t="str">
            <v>TOTAL FROM YEAR 1990 TO YEAR 1995</v>
          </cell>
          <cell r="K41">
            <v>44894.714058936384</v>
          </cell>
          <cell r="N41" t="str">
            <v xml:space="preserve">TOTAL FROM YEAR 1996 TO F03 </v>
          </cell>
          <cell r="S41">
            <v>116339.90574317667</v>
          </cell>
          <cell r="T41">
            <v>161234.61980211304</v>
          </cell>
        </row>
        <row r="45">
          <cell r="A45" t="str">
            <v xml:space="preserve"> % SHARES IN CANBREW B.V.</v>
          </cell>
          <cell r="F45">
            <v>75.39</v>
          </cell>
          <cell r="G45">
            <v>75.39</v>
          </cell>
          <cell r="H45">
            <v>84.93</v>
          </cell>
          <cell r="I45">
            <v>71.03</v>
          </cell>
          <cell r="J45">
            <v>71.03</v>
          </cell>
          <cell r="K45">
            <v>71.03</v>
          </cell>
          <cell r="M45">
            <v>71.03</v>
          </cell>
          <cell r="N45">
            <v>71.03</v>
          </cell>
          <cell r="O45">
            <v>71.03</v>
          </cell>
          <cell r="P45">
            <v>71.03</v>
          </cell>
          <cell r="Q45">
            <v>71.03</v>
          </cell>
          <cell r="R45">
            <v>71.03</v>
          </cell>
          <cell r="S45">
            <v>71.03</v>
          </cell>
          <cell r="T45">
            <v>71.03</v>
          </cell>
        </row>
        <row r="48">
          <cell r="A48" t="str">
            <v>Stock Share</v>
          </cell>
          <cell r="F48">
            <v>693248</v>
          </cell>
          <cell r="G48">
            <v>693248</v>
          </cell>
          <cell r="H48">
            <v>781006</v>
          </cell>
          <cell r="I48">
            <v>780999</v>
          </cell>
          <cell r="J48">
            <v>780999</v>
          </cell>
          <cell r="K48">
            <v>780999</v>
          </cell>
          <cell r="M48">
            <v>780999</v>
          </cell>
          <cell r="N48">
            <v>780999</v>
          </cell>
          <cell r="O48">
            <v>780999</v>
          </cell>
          <cell r="P48">
            <v>780999</v>
          </cell>
          <cell r="Q48">
            <v>780999</v>
          </cell>
          <cell r="R48">
            <v>780999</v>
          </cell>
          <cell r="S48">
            <v>780999</v>
          </cell>
          <cell r="T48">
            <v>780999</v>
          </cell>
        </row>
      </sheetData>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oritmi-CalcScript"/>
      <sheetName val="P&amp;L sotto EBITDA"/>
      <sheetName val="BS"/>
      <sheetName val="CF"/>
      <sheetName val="Capex"/>
      <sheetName val="check1"/>
      <sheetName val="check2"/>
      <sheetName val="RSCARD"/>
      <sheetName val="appo"/>
      <sheetName val="consistenze"/>
      <sheetName val="consumi"/>
      <sheetName val="margini"/>
      <sheetName val="fasce"/>
      <sheetName val="ITC (Residential)"/>
      <sheetName val="costi itc"/>
      <sheetName val="descrizione"/>
      <sheetName val="output aderenti"/>
      <sheetName val="margine operazione"/>
      <sheetName val="subaccount"/>
      <sheetName val="Algoritmi_CalcScript"/>
      <sheetName val="Foglio1"/>
      <sheetName val="N4"/>
    </sheetNames>
    <sheetDataSet>
      <sheetData sheetId="0" refreshError="1">
        <row r="7">
          <cell r="D7" t="str">
            <v>CLA_Cables</v>
          </cell>
        </row>
        <row r="8">
          <cell r="D8" t="str">
            <v>CLA_NetworkManagementSystems</v>
          </cell>
        </row>
        <row r="9">
          <cell r="D9" t="str">
            <v>CLA_AccessNetwork</v>
          </cell>
        </row>
        <row r="10">
          <cell r="D10" t="str">
            <v>CLA_BTSePontiRadio</v>
          </cell>
        </row>
        <row r="11">
          <cell r="D11" t="str">
            <v>CLA_BackboneNetwork</v>
          </cell>
        </row>
        <row r="12">
          <cell r="D12" t="str">
            <v>CLA_DataNetwork</v>
          </cell>
        </row>
        <row r="13">
          <cell r="D13" t="str">
            <v>CLA_SupplyAncillaryEquipment</v>
          </cell>
        </row>
        <row r="14">
          <cell r="D14" t="str">
            <v>CLA_NetworkPlanningDevelopment</v>
          </cell>
        </row>
        <row r="15">
          <cell r="D15" t="str">
            <v>CLA_CPE</v>
          </cell>
        </row>
        <row r="16">
          <cell r="D16" t="str">
            <v>CLA_Equipment</v>
          </cell>
        </row>
        <row r="17">
          <cell r="D17" t="str">
            <v>CLA_Furniture</v>
          </cell>
        </row>
        <row r="18">
          <cell r="D18" t="str">
            <v>CLA_ITSystems</v>
          </cell>
        </row>
        <row r="19">
          <cell r="D19" t="str">
            <v>CLA_Telefoninidiservizio</v>
          </cell>
        </row>
        <row r="20">
          <cell r="D20" t="str">
            <v>CLA_Lavoriincorso</v>
          </cell>
        </row>
        <row r="21">
          <cell r="D21" t="str">
            <v>CLA_Othertangible</v>
          </cell>
        </row>
        <row r="23">
          <cell r="D23" t="str">
            <v>CLA_StartupCosts</v>
          </cell>
        </row>
        <row r="24">
          <cell r="D24" t="str">
            <v>CLA_Advertising</v>
          </cell>
        </row>
        <row r="25">
          <cell r="D25" t="str">
            <v>CLA_Software</v>
          </cell>
        </row>
        <row r="26">
          <cell r="D26" t="str">
            <v>CLA_Frequenze</v>
          </cell>
        </row>
        <row r="27">
          <cell r="D27" t="str">
            <v>CLA_UMTSLicence</v>
          </cell>
        </row>
        <row r="28">
          <cell r="D28" t="str">
            <v>CLA_FFSSLicence</v>
          </cell>
        </row>
        <row r="29">
          <cell r="D29" t="str">
            <v>CLA_Mark</v>
          </cell>
        </row>
        <row r="30">
          <cell r="D30" t="str">
            <v>CLA_Goodwill</v>
          </cell>
        </row>
        <row r="31">
          <cell r="D31" t="str">
            <v>CLA_FinancialCosts</v>
          </cell>
        </row>
        <row r="32">
          <cell r="D32" t="str">
            <v>CLA_Differenzadiconsolidamento</v>
          </cell>
        </row>
        <row r="33">
          <cell r="D33" t="str">
            <v>CLA_CapitalizedOperatingExpenses</v>
          </cell>
        </row>
        <row r="34">
          <cell r="D34" t="str">
            <v>CLA_OtherIntangible</v>
          </cell>
        </row>
        <row r="35">
          <cell r="D35" t="str">
            <v>CLA_Other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Mkt&amp;Rev"/>
      <sheetName val="Input Opex"/>
      <sheetName val="Market"/>
      <sheetName val="Revenues"/>
      <sheetName val="Arpu (DrKW)"/>
      <sheetName val="Opex"/>
      <sheetName val="churn"/>
      <sheetName val="rete"/>
      <sheetName val="banda Naz"/>
      <sheetName val="costi integraz"/>
      <sheetName val="CAPEX"/>
      <sheetName val="P&amp;L Services"/>
      <sheetName val="P&amp;L Finance"/>
      <sheetName val="Output"/>
      <sheetName val="Algoritmi-CalcScript"/>
    </sheetNames>
    <sheetDataSet>
      <sheetData sheetId="0" refreshError="1"/>
      <sheetData sheetId="1" refreshError="1"/>
      <sheetData sheetId="2" refreshError="1"/>
      <sheetData sheetId="3" refreshError="1">
        <row r="890">
          <cell r="K890">
            <v>1.64</v>
          </cell>
          <cell r="L890">
            <v>1.68</v>
          </cell>
          <cell r="M890">
            <v>1.72</v>
          </cell>
          <cell r="N890">
            <v>1.76</v>
          </cell>
          <cell r="O890">
            <v>1.8</v>
          </cell>
          <cell r="P890">
            <v>1.84</v>
          </cell>
          <cell r="Q890">
            <v>1.88</v>
          </cell>
          <cell r="R890">
            <v>1.92</v>
          </cell>
          <cell r="S890">
            <v>1.96</v>
          </cell>
          <cell r="T890">
            <v>2</v>
          </cell>
        </row>
        <row r="892">
          <cell r="K892">
            <v>0.2</v>
          </cell>
          <cell r="L892">
            <v>0.4</v>
          </cell>
          <cell r="M892">
            <v>0.4</v>
          </cell>
          <cell r="N892">
            <v>0.5</v>
          </cell>
          <cell r="O892">
            <v>0.5</v>
          </cell>
          <cell r="P892">
            <v>0.55000000000000004</v>
          </cell>
          <cell r="Q892">
            <v>0.55000000000000004</v>
          </cell>
          <cell r="R892">
            <v>0.6</v>
          </cell>
          <cell r="S892">
            <v>0.6</v>
          </cell>
          <cell r="T892">
            <v>0.65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principali trim bdg 06"/>
      <sheetName val="dati princip trim bdg06 cons05"/>
      <sheetName val="passaggio"/>
      <sheetName val="SP IV dir."/>
      <sheetName val="SP RAI drill down"/>
      <sheetName val="SP Rai"/>
      <sheetName val="RF Rai"/>
      <sheetName val="investimenti Rai"/>
      <sheetName val="dati principali"/>
      <sheetName val="SP sintetico"/>
    </sheetNames>
    <sheetDataSet>
      <sheetData sheetId="0"/>
      <sheetData sheetId="1"/>
      <sheetData sheetId="2">
        <row r="1">
          <cell r="B1" t="str">
            <v>AFC/Controllo Andamento Commerciale e Gestionale</v>
          </cell>
        </row>
        <row r="4">
          <cell r="B4" t="str">
            <v>ATTIVO AL NETTO FONDI :</v>
          </cell>
        </row>
        <row r="6">
          <cell r="F6" t="str">
            <v>EURO/1000</v>
          </cell>
          <cell r="H6" t="str">
            <v>EURO/1000</v>
          </cell>
          <cell r="J6" t="str">
            <v>EURO/1000</v>
          </cell>
          <cell r="L6" t="str">
            <v>EURO/1000</v>
          </cell>
          <cell r="N6" t="str">
            <v>EURO/1000</v>
          </cell>
          <cell r="P6" t="str">
            <v>EURO/1000</v>
          </cell>
          <cell r="R6" t="str">
            <v>EURO/1000</v>
          </cell>
          <cell r="T6" t="str">
            <v>EURO/1000</v>
          </cell>
          <cell r="V6" t="str">
            <v>EURO/1000</v>
          </cell>
          <cell r="X6" t="str">
            <v>EURO/1000</v>
          </cell>
          <cell r="Z6" t="str">
            <v>EURO/1000</v>
          </cell>
        </row>
        <row r="7">
          <cell r="F7" t="str">
            <v>BILANCIO</v>
          </cell>
          <cell r="H7" t="str">
            <v>BILANCIO</v>
          </cell>
          <cell r="J7" t="str">
            <v>BILANCIO</v>
          </cell>
          <cell r="L7" t="str">
            <v>III RIPREV.</v>
          </cell>
          <cell r="N7" t="str">
            <v>BUDGET</v>
          </cell>
          <cell r="P7" t="str">
            <v>I RIPREV.</v>
          </cell>
          <cell r="R7" t="str">
            <v>II RIPREV.</v>
          </cell>
          <cell r="T7" t="str">
            <v>III RIPREV.</v>
          </cell>
          <cell r="V7" t="str">
            <v>BUDGET</v>
          </cell>
          <cell r="X7" t="str">
            <v>BUDGET al</v>
          </cell>
          <cell r="Z7" t="str">
            <v>BUDGET al</v>
          </cell>
        </row>
        <row r="8">
          <cell r="F8" t="str">
            <v>2003</v>
          </cell>
          <cell r="H8" t="str">
            <v>2003 RIALLOC.</v>
          </cell>
          <cell r="J8" t="str">
            <v>2004</v>
          </cell>
          <cell r="L8" t="str">
            <v>2004</v>
          </cell>
          <cell r="N8" t="str">
            <v>2005</v>
          </cell>
          <cell r="P8" t="str">
            <v>2005</v>
          </cell>
          <cell r="R8" t="str">
            <v>2005</v>
          </cell>
          <cell r="T8" t="str">
            <v>2005</v>
          </cell>
          <cell r="V8" t="str">
            <v>2006</v>
          </cell>
          <cell r="X8" t="str">
            <v>31.03.2006</v>
          </cell>
          <cell r="Z8" t="str">
            <v>30.06.2006</v>
          </cell>
        </row>
        <row r="9">
          <cell r="B9" t="str">
            <v>IMMOBILIZZAZIONI IMMATERIALI:</v>
          </cell>
        </row>
        <row r="10">
          <cell r="B10" t="str">
            <v>IMMOBILIZZ.IMMATER.E ONERI INIZIO PER.</v>
          </cell>
          <cell r="F10">
            <v>1556</v>
          </cell>
          <cell r="H10">
            <v>1556</v>
          </cell>
          <cell r="J10">
            <v>1470</v>
          </cell>
          <cell r="L10">
            <v>1470</v>
          </cell>
          <cell r="N10">
            <v>1551</v>
          </cell>
          <cell r="P10">
            <v>1487</v>
          </cell>
          <cell r="R10">
            <v>1487</v>
          </cell>
          <cell r="T10">
            <v>1487</v>
          </cell>
          <cell r="V10">
            <v>1602</v>
          </cell>
          <cell r="X10">
            <v>1602</v>
          </cell>
          <cell r="Z10">
            <v>1602</v>
          </cell>
        </row>
        <row r="11">
          <cell r="B11" t="str">
            <v>+ INCREMENTI DEL PERIODO</v>
          </cell>
          <cell r="F11">
            <v>1364</v>
          </cell>
          <cell r="H11">
            <v>1364</v>
          </cell>
          <cell r="J11">
            <v>1502</v>
          </cell>
          <cell r="L11">
            <v>1596</v>
          </cell>
          <cell r="N11">
            <v>1535</v>
          </cell>
          <cell r="P11">
            <v>1535</v>
          </cell>
          <cell r="R11">
            <v>1700</v>
          </cell>
          <cell r="T11">
            <v>1630</v>
          </cell>
          <cell r="V11">
            <v>2070</v>
          </cell>
          <cell r="X11">
            <v>446</v>
          </cell>
          <cell r="Z11">
            <v>961</v>
          </cell>
        </row>
        <row r="12">
          <cell r="B12" t="str">
            <v>- AMMORTAMENTO DIRETTO IN /C DEL PERIODO</v>
          </cell>
          <cell r="F12">
            <v>-1450</v>
          </cell>
          <cell r="H12">
            <v>-1450</v>
          </cell>
          <cell r="J12">
            <v>-1485</v>
          </cell>
          <cell r="L12">
            <v>-1515</v>
          </cell>
          <cell r="N12">
            <v>-1513</v>
          </cell>
          <cell r="P12">
            <v>-1483</v>
          </cell>
          <cell r="R12">
            <v>-1538</v>
          </cell>
          <cell r="T12">
            <v>-1515</v>
          </cell>
          <cell r="V12">
            <v>-1674</v>
          </cell>
          <cell r="X12">
            <v>-301</v>
          </cell>
          <cell r="Z12">
            <v>-686</v>
          </cell>
        </row>
        <row r="13">
          <cell r="B13" t="str">
            <v>- DECREMENTI DEL PERIODO</v>
          </cell>
        </row>
        <row r="14">
          <cell r="B14" t="str">
            <v>TOT.IMMOBILIZZ.IMMAT.E ONERI FINE PER.</v>
          </cell>
          <cell r="F14">
            <v>1470</v>
          </cell>
          <cell r="H14">
            <v>1470</v>
          </cell>
          <cell r="J14">
            <v>1487</v>
          </cell>
          <cell r="L14">
            <v>1551</v>
          </cell>
          <cell r="N14">
            <v>1573</v>
          </cell>
          <cell r="P14">
            <v>1539</v>
          </cell>
          <cell r="R14">
            <v>1649</v>
          </cell>
          <cell r="T14">
            <v>1602</v>
          </cell>
          <cell r="V14">
            <v>1998</v>
          </cell>
          <cell r="X14">
            <v>1747</v>
          </cell>
          <cell r="Z14">
            <v>1877</v>
          </cell>
        </row>
        <row r="16">
          <cell r="B16" t="str">
            <v>IMMOBILIZZAZIONI MATERIALI:</v>
          </cell>
        </row>
        <row r="17">
          <cell r="B17" t="str">
            <v>IMMOBILIZZAZIONI MATERIALI INIZIO PERIODO</v>
          </cell>
          <cell r="F17">
            <v>65614</v>
          </cell>
          <cell r="H17">
            <v>65614</v>
          </cell>
          <cell r="J17">
            <v>65686</v>
          </cell>
          <cell r="L17">
            <v>65686</v>
          </cell>
          <cell r="N17">
            <v>66675</v>
          </cell>
          <cell r="P17">
            <v>67920</v>
          </cell>
          <cell r="R17">
            <v>67920</v>
          </cell>
          <cell r="T17">
            <v>67920</v>
          </cell>
          <cell r="V17">
            <v>68622</v>
          </cell>
          <cell r="X17">
            <v>68622</v>
          </cell>
          <cell r="Z17">
            <v>68622</v>
          </cell>
        </row>
        <row r="18">
          <cell r="B18" t="str">
            <v>+ INCREMENTI DEL PERIODO</v>
          </cell>
          <cell r="F18">
            <v>383</v>
          </cell>
          <cell r="H18">
            <v>383</v>
          </cell>
          <cell r="J18">
            <v>1435</v>
          </cell>
          <cell r="L18">
            <v>1489</v>
          </cell>
          <cell r="N18">
            <v>652</v>
          </cell>
          <cell r="P18">
            <v>2102</v>
          </cell>
          <cell r="R18">
            <v>2172</v>
          </cell>
          <cell r="T18">
            <v>2187</v>
          </cell>
          <cell r="V18">
            <v>2523</v>
          </cell>
          <cell r="X18">
            <v>718</v>
          </cell>
          <cell r="Z18">
            <v>1696</v>
          </cell>
        </row>
        <row r="19">
          <cell r="B19" t="str">
            <v>+ ALTRE CAUSE INCREMENTI (2002 FUS. EX PUBLICITAS,2004 GIRO INF.516 EURO)</v>
          </cell>
          <cell r="J19">
            <v>1210</v>
          </cell>
        </row>
        <row r="20">
          <cell r="B20" t="str">
            <v>- DECREMENTI DEL PERIODO</v>
          </cell>
          <cell r="F20">
            <v>-311</v>
          </cell>
          <cell r="H20">
            <v>-311</v>
          </cell>
          <cell r="J20">
            <v>-411</v>
          </cell>
          <cell r="L20">
            <v>-500</v>
          </cell>
          <cell r="N20">
            <v>-500</v>
          </cell>
          <cell r="P20">
            <v>-111</v>
          </cell>
          <cell r="R20">
            <v>-111</v>
          </cell>
          <cell r="T20">
            <v>-1485</v>
          </cell>
          <cell r="V20">
            <v>-500</v>
          </cell>
          <cell r="X20">
            <v>-125</v>
          </cell>
          <cell r="Z20">
            <v>-250</v>
          </cell>
        </row>
        <row r="21">
          <cell r="B21" t="str">
            <v>- DECREMENTI per cessione immobile Genova</v>
          </cell>
        </row>
        <row r="22">
          <cell r="B22" t="str">
            <v>- DECREMENTI per cessione immobile Napoli (lotto b2)</v>
          </cell>
        </row>
        <row r="23">
          <cell r="B23" t="str">
            <v>+ INCR.PER RIVALUT.(DL 141-28/02/94)-FABBRICATI</v>
          </cell>
        </row>
        <row r="24">
          <cell r="B24" t="str">
            <v>TOTALE IMMOB.MATERIALI FINE PERIODO</v>
          </cell>
          <cell r="F24">
            <v>65686</v>
          </cell>
          <cell r="H24">
            <v>65686</v>
          </cell>
          <cell r="J24">
            <v>67920</v>
          </cell>
          <cell r="L24">
            <v>66675</v>
          </cell>
          <cell r="N24">
            <v>66827</v>
          </cell>
          <cell r="P24">
            <v>69911</v>
          </cell>
          <cell r="R24">
            <v>69981</v>
          </cell>
          <cell r="T24">
            <v>68622</v>
          </cell>
          <cell r="V24">
            <v>70645</v>
          </cell>
          <cell r="X24">
            <v>69215</v>
          </cell>
          <cell r="Z24">
            <v>70068</v>
          </cell>
        </row>
        <row r="26">
          <cell r="B26" t="str">
            <v>FONDO AMMORTAMENTO INIZIO PERIODO</v>
          </cell>
          <cell r="F26">
            <v>24644</v>
          </cell>
          <cell r="H26">
            <v>24644</v>
          </cell>
          <cell r="J26">
            <v>32405</v>
          </cell>
          <cell r="L26">
            <v>32405</v>
          </cell>
          <cell r="N26">
            <v>34425</v>
          </cell>
          <cell r="P26">
            <v>36330</v>
          </cell>
          <cell r="R26">
            <v>36330</v>
          </cell>
          <cell r="T26">
            <v>36330</v>
          </cell>
          <cell r="V26">
            <v>37105</v>
          </cell>
          <cell r="X26">
            <v>37105</v>
          </cell>
          <cell r="Z26">
            <v>37105</v>
          </cell>
        </row>
        <row r="27">
          <cell r="B27" t="str">
            <v>+ INCREMENTI DEL PERIODO</v>
          </cell>
          <cell r="F27">
            <v>2015</v>
          </cell>
          <cell r="H27">
            <v>2015</v>
          </cell>
          <cell r="J27">
            <v>2003</v>
          </cell>
          <cell r="L27">
            <v>2470</v>
          </cell>
          <cell r="N27">
            <v>2262</v>
          </cell>
          <cell r="P27">
            <v>2248</v>
          </cell>
          <cell r="R27">
            <v>2233</v>
          </cell>
          <cell r="T27">
            <v>2225</v>
          </cell>
          <cell r="V27">
            <v>2200</v>
          </cell>
          <cell r="X27">
            <v>521</v>
          </cell>
          <cell r="Z27">
            <v>1067</v>
          </cell>
        </row>
        <row r="28">
          <cell r="B28" t="str">
            <v>- ALTRE CAUSE INCREMENTI (2002 FUSIONE EX PUBLICITAS,2004 giro inf.516 euro)</v>
          </cell>
          <cell r="J28">
            <v>1210</v>
          </cell>
        </row>
        <row r="29">
          <cell r="B29" t="str">
            <v>- DECREMENTI DEL PERIODO</v>
          </cell>
          <cell r="F29">
            <v>-278</v>
          </cell>
          <cell r="H29">
            <v>-278</v>
          </cell>
          <cell r="J29">
            <v>-374</v>
          </cell>
          <cell r="L29">
            <v>-450</v>
          </cell>
          <cell r="N29">
            <v>-450</v>
          </cell>
          <cell r="P29">
            <v>-110</v>
          </cell>
          <cell r="R29">
            <v>-110</v>
          </cell>
          <cell r="T29">
            <v>-1450</v>
          </cell>
          <cell r="V29">
            <v>-450</v>
          </cell>
          <cell r="X29">
            <v>-120</v>
          </cell>
          <cell r="Z29">
            <v>-240</v>
          </cell>
        </row>
        <row r="30">
          <cell r="B30" t="str">
            <v>- DECREMENTI per cessione immobile Genova</v>
          </cell>
        </row>
        <row r="31">
          <cell r="B31" t="str">
            <v>- DECREMENTI per cessione immobile Napoli (lotto b2)</v>
          </cell>
        </row>
        <row r="32">
          <cell r="B32" t="str">
            <v>- RIENTRI (per 2004 giro del fondo ammort.anticipato)</v>
          </cell>
          <cell r="F32">
            <v>478</v>
          </cell>
          <cell r="H32">
            <v>478</v>
          </cell>
          <cell r="J32">
            <v>1086</v>
          </cell>
        </row>
        <row r="33">
          <cell r="B33" t="str">
            <v>- ALTRE CAUSE (2003 giro del fondo antic.immob.,per 2004 giro inf.)</v>
          </cell>
          <cell r="F33">
            <v>5546</v>
          </cell>
          <cell r="H33">
            <v>5546</v>
          </cell>
        </row>
        <row r="34">
          <cell r="B34" t="str">
            <v>TOTALE FONDO AMMORTAMENTO FINE PERIODO</v>
          </cell>
          <cell r="F34">
            <v>32405</v>
          </cell>
          <cell r="H34">
            <v>32405</v>
          </cell>
          <cell r="J34">
            <v>36330</v>
          </cell>
          <cell r="L34">
            <v>34425</v>
          </cell>
          <cell r="N34">
            <v>36237</v>
          </cell>
          <cell r="P34">
            <v>38468</v>
          </cell>
          <cell r="R34">
            <v>38453</v>
          </cell>
          <cell r="T34">
            <v>37105</v>
          </cell>
          <cell r="V34">
            <v>38855</v>
          </cell>
          <cell r="X34">
            <v>37506</v>
          </cell>
          <cell r="Z34">
            <v>37932</v>
          </cell>
        </row>
        <row r="36">
          <cell r="B36" t="str">
            <v>FONDO AMMORTAMENTO ANTICIPATO IN.PER.</v>
          </cell>
          <cell r="F36">
            <v>6834</v>
          </cell>
          <cell r="H36">
            <v>6834</v>
          </cell>
          <cell r="J36">
            <v>1120</v>
          </cell>
          <cell r="L36">
            <v>1120</v>
          </cell>
          <cell r="N36">
            <v>1120</v>
          </cell>
          <cell r="P36">
            <v>0</v>
          </cell>
          <cell r="R36">
            <v>0</v>
          </cell>
          <cell r="T36">
            <v>0</v>
          </cell>
          <cell r="V36">
            <v>0</v>
          </cell>
          <cell r="X36">
            <v>0</v>
          </cell>
          <cell r="Z36">
            <v>0</v>
          </cell>
        </row>
        <row r="37">
          <cell r="B37" t="str">
            <v>+ INCREMENTI DEL PERIODO</v>
          </cell>
          <cell r="F37">
            <v>341</v>
          </cell>
          <cell r="H37">
            <v>341</v>
          </cell>
          <cell r="L37">
            <v>0</v>
          </cell>
          <cell r="N37">
            <v>0</v>
          </cell>
          <cell r="P37">
            <v>0</v>
          </cell>
          <cell r="R37">
            <v>0</v>
          </cell>
          <cell r="T37">
            <v>0</v>
          </cell>
          <cell r="V37">
            <v>0</v>
          </cell>
        </row>
        <row r="38">
          <cell r="B38" t="str">
            <v>- DECREMENTI DEL PERIODO</v>
          </cell>
          <cell r="F38">
            <v>-31</v>
          </cell>
          <cell r="H38">
            <v>-31</v>
          </cell>
          <cell r="J38">
            <v>-34</v>
          </cell>
        </row>
        <row r="39">
          <cell r="B39" t="str">
            <v>- RILASCI</v>
          </cell>
          <cell r="F39">
            <v>-478</v>
          </cell>
          <cell r="H39">
            <v>-478</v>
          </cell>
        </row>
        <row r="40">
          <cell r="B40" t="str">
            <v>- ALTRE CAUSE (2003 giro del fondo antic.immob.,per 2004 giro inf.)</v>
          </cell>
          <cell r="F40">
            <v>-5546</v>
          </cell>
          <cell r="H40">
            <v>-5546</v>
          </cell>
          <cell r="J40">
            <v>-1086</v>
          </cell>
        </row>
        <row r="41">
          <cell r="B41" t="str">
            <v>TOT.F.AMMORTAMENTO ANTICIPATO FINE PER.</v>
          </cell>
          <cell r="F41">
            <v>1120</v>
          </cell>
          <cell r="H41">
            <v>1120</v>
          </cell>
          <cell r="J41">
            <v>0</v>
          </cell>
          <cell r="L41">
            <v>1120</v>
          </cell>
          <cell r="N41">
            <v>1120</v>
          </cell>
          <cell r="P41">
            <v>0</v>
          </cell>
          <cell r="R41">
            <v>0</v>
          </cell>
          <cell r="T41">
            <v>0</v>
          </cell>
          <cell r="V41">
            <v>0</v>
          </cell>
          <cell r="X41">
            <v>0</v>
          </cell>
          <cell r="Z41">
            <v>0</v>
          </cell>
        </row>
        <row r="42">
          <cell r="B42" t="str">
            <v xml:space="preserve">TOTALE FONDI AMM.NORMALE+ANTICIPATO </v>
          </cell>
          <cell r="F42">
            <v>33525</v>
          </cell>
          <cell r="H42">
            <v>33525</v>
          </cell>
          <cell r="J42">
            <v>36330</v>
          </cell>
          <cell r="L42">
            <v>35545</v>
          </cell>
          <cell r="N42">
            <v>37357</v>
          </cell>
          <cell r="P42">
            <v>38468</v>
          </cell>
          <cell r="R42">
            <v>38453</v>
          </cell>
          <cell r="T42">
            <v>37105</v>
          </cell>
          <cell r="V42">
            <v>38855</v>
          </cell>
          <cell r="X42">
            <v>37506</v>
          </cell>
          <cell r="Z42">
            <v>37932</v>
          </cell>
        </row>
        <row r="43">
          <cell r="B43" t="str">
            <v>TOTALE IMMOB.MATERIALI AL NETTO F.AMM.</v>
          </cell>
          <cell r="F43">
            <v>32161</v>
          </cell>
          <cell r="H43">
            <v>32161</v>
          </cell>
          <cell r="J43">
            <v>31590</v>
          </cell>
          <cell r="L43">
            <v>31130</v>
          </cell>
          <cell r="N43">
            <v>29470</v>
          </cell>
          <cell r="P43">
            <v>31443</v>
          </cell>
          <cell r="R43">
            <v>31528</v>
          </cell>
          <cell r="T43">
            <v>31517</v>
          </cell>
          <cell r="V43">
            <v>31790</v>
          </cell>
          <cell r="X43">
            <v>31709</v>
          </cell>
          <cell r="Z43">
            <v>32136</v>
          </cell>
        </row>
        <row r="46">
          <cell r="B46" t="str">
            <v>IMMOBILIZZAZIONI IN CORSO E ACCONTI IN.PER.</v>
          </cell>
          <cell r="F46">
            <v>0</v>
          </cell>
          <cell r="H46">
            <v>0</v>
          </cell>
          <cell r="J46">
            <v>0</v>
          </cell>
          <cell r="L46">
            <v>0</v>
          </cell>
          <cell r="N46">
            <v>0</v>
          </cell>
          <cell r="P46">
            <v>0</v>
          </cell>
          <cell r="R46">
            <v>0</v>
          </cell>
          <cell r="T46">
            <v>0</v>
          </cell>
          <cell r="V46">
            <v>0</v>
          </cell>
          <cell r="X46">
            <v>0</v>
          </cell>
          <cell r="Z46">
            <v>0</v>
          </cell>
        </row>
        <row r="47">
          <cell r="B47" t="str">
            <v>+ INCREMENTI DEL PERIODO</v>
          </cell>
        </row>
        <row r="48">
          <cell r="B48" t="str">
            <v>- DECREMENTI DEL PERIODO</v>
          </cell>
        </row>
        <row r="50">
          <cell r="B50" t="str">
            <v>TOT.IMMOBILIZZ.IN CORSO E ACCONTI FINE PER.</v>
          </cell>
          <cell r="F50">
            <v>0</v>
          </cell>
          <cell r="H50">
            <v>0</v>
          </cell>
          <cell r="J50">
            <v>0</v>
          </cell>
          <cell r="L50">
            <v>0</v>
          </cell>
          <cell r="N50">
            <v>0</v>
          </cell>
          <cell r="P50">
            <v>0</v>
          </cell>
          <cell r="R50">
            <v>0</v>
          </cell>
          <cell r="T50">
            <v>0</v>
          </cell>
          <cell r="V50">
            <v>0</v>
          </cell>
          <cell r="X50">
            <v>0</v>
          </cell>
          <cell r="Z50">
            <v>0</v>
          </cell>
        </row>
        <row r="51">
          <cell r="B51" t="str">
            <v xml:space="preserve">TOTALE IMMOBILIZZ.MAT.E ACCONTI </v>
          </cell>
          <cell r="F51">
            <v>32161</v>
          </cell>
          <cell r="H51">
            <v>32161</v>
          </cell>
          <cell r="J51">
            <v>31590</v>
          </cell>
          <cell r="L51">
            <v>31130</v>
          </cell>
          <cell r="N51">
            <v>29470</v>
          </cell>
          <cell r="P51">
            <v>31443</v>
          </cell>
          <cell r="R51">
            <v>31528</v>
          </cell>
          <cell r="T51">
            <v>31517</v>
          </cell>
          <cell r="V51">
            <v>31790</v>
          </cell>
          <cell r="X51">
            <v>31709</v>
          </cell>
          <cell r="Z51">
            <v>32136</v>
          </cell>
        </row>
        <row r="55">
          <cell r="B55" t="str">
            <v>ALTRI DETTAGLI PER RENDICONTO FINANZ.:</v>
          </cell>
        </row>
        <row r="56">
          <cell r="B56" t="str">
            <v>-PLUSVALENZA DA REALIZZO DI IMMOB.</v>
          </cell>
          <cell r="F56">
            <v>11</v>
          </cell>
          <cell r="H56">
            <v>11</v>
          </cell>
          <cell r="J56">
            <v>9</v>
          </cell>
          <cell r="L56">
            <v>15</v>
          </cell>
          <cell r="N56">
            <v>20</v>
          </cell>
          <cell r="P56">
            <v>20</v>
          </cell>
          <cell r="R56">
            <v>20</v>
          </cell>
          <cell r="T56">
            <v>5</v>
          </cell>
          <cell r="V56">
            <v>20</v>
          </cell>
          <cell r="X56">
            <v>5</v>
          </cell>
          <cell r="Z56">
            <v>10</v>
          </cell>
        </row>
        <row r="57">
          <cell r="B57" t="str">
            <v>-PLUSVALENZA DA REALIZZO DI IMMOB. napoli</v>
          </cell>
        </row>
        <row r="58">
          <cell r="B58" t="str">
            <v>-MINUSVALENZA DA REALIZZO DI IMMOB.</v>
          </cell>
          <cell r="F58">
            <v>0</v>
          </cell>
          <cell r="H58">
            <v>0</v>
          </cell>
          <cell r="J58">
            <v>0</v>
          </cell>
          <cell r="L58">
            <v>5</v>
          </cell>
          <cell r="N58">
            <v>10</v>
          </cell>
          <cell r="P58">
            <v>10</v>
          </cell>
          <cell r="R58">
            <v>10</v>
          </cell>
          <cell r="T58">
            <v>10</v>
          </cell>
          <cell r="V58">
            <v>10</v>
          </cell>
          <cell r="X58">
            <v>0</v>
          </cell>
          <cell r="Z58">
            <v>5</v>
          </cell>
        </row>
        <row r="59">
          <cell r="B59" t="str">
            <v>NETTO (PLUS) O MINUSV.</v>
          </cell>
          <cell r="F59">
            <v>-11</v>
          </cell>
          <cell r="H59">
            <v>-11</v>
          </cell>
          <cell r="J59">
            <v>-9</v>
          </cell>
          <cell r="L59">
            <v>-10</v>
          </cell>
          <cell r="N59">
            <v>-10</v>
          </cell>
          <cell r="P59">
            <v>-10</v>
          </cell>
          <cell r="R59">
            <v>-10</v>
          </cell>
          <cell r="T59">
            <v>5</v>
          </cell>
          <cell r="V59">
            <v>-10</v>
          </cell>
          <cell r="X59">
            <v>-5</v>
          </cell>
          <cell r="Z59">
            <v>-5</v>
          </cell>
        </row>
        <row r="62">
          <cell r="B62" t="str">
            <v>AFC/Controllo Andamento Commerciale e Gestionale</v>
          </cell>
        </row>
        <row r="64">
          <cell r="B64" t="str">
            <v>TABELLA DI LAVORO PER PASSAGGIO DATI DEL C/ECONOMICO ALLO STATO PATRIMONIALE</v>
          </cell>
        </row>
        <row r="66">
          <cell r="B66" t="str">
            <v>ATTIVO AL NETTO FONDI :</v>
          </cell>
          <cell r="F66" t="str">
            <v>EURO/1000</v>
          </cell>
          <cell r="H66" t="str">
            <v>EURO/1000</v>
          </cell>
          <cell r="J66" t="str">
            <v>EURO/1000</v>
          </cell>
          <cell r="L66" t="str">
            <v>EURO/1000</v>
          </cell>
          <cell r="N66" t="str">
            <v>EURO/1000</v>
          </cell>
          <cell r="P66" t="str">
            <v>EURO/1000</v>
          </cell>
          <cell r="R66" t="str">
            <v>EURO/1000</v>
          </cell>
          <cell r="T66" t="str">
            <v>EURO/1000</v>
          </cell>
          <cell r="V66" t="str">
            <v>EURO/1000</v>
          </cell>
          <cell r="X66" t="str">
            <v>EURO/1000</v>
          </cell>
          <cell r="Z66" t="str">
            <v>EURO/1000</v>
          </cell>
        </row>
        <row r="67">
          <cell r="F67" t="str">
            <v>BILANCIO</v>
          </cell>
          <cell r="H67" t="str">
            <v>BILANCIO</v>
          </cell>
          <cell r="J67" t="str">
            <v>BILANCIO</v>
          </cell>
          <cell r="L67" t="str">
            <v>III RIPREV.</v>
          </cell>
          <cell r="N67" t="str">
            <v>BUDGET</v>
          </cell>
          <cell r="P67" t="str">
            <v>I RIPREV.</v>
          </cell>
          <cell r="R67" t="str">
            <v>II RIPREV.</v>
          </cell>
          <cell r="T67" t="str">
            <v>III RIPREV.</v>
          </cell>
          <cell r="V67" t="str">
            <v>BUDGET</v>
          </cell>
          <cell r="X67" t="str">
            <v>BUDGET al</v>
          </cell>
          <cell r="Z67" t="str">
            <v>BUDGET al</v>
          </cell>
        </row>
        <row r="68">
          <cell r="F68" t="str">
            <v>2003</v>
          </cell>
          <cell r="H68" t="str">
            <v>2003 RIALLOC.</v>
          </cell>
          <cell r="J68" t="str">
            <v>2004</v>
          </cell>
          <cell r="L68" t="str">
            <v>2004</v>
          </cell>
          <cell r="N68" t="str">
            <v>2005</v>
          </cell>
          <cell r="P68" t="str">
            <v>2005</v>
          </cell>
          <cell r="R68" t="str">
            <v>2005</v>
          </cell>
          <cell r="T68" t="str">
            <v>2005</v>
          </cell>
          <cell r="V68" t="str">
            <v>2006</v>
          </cell>
          <cell r="X68" t="str">
            <v>31.03.2006</v>
          </cell>
          <cell r="Z68" t="str">
            <v>30.06.2006</v>
          </cell>
        </row>
        <row r="69">
          <cell r="B69" t="str">
            <v>IMMOBILIZZAZIONI FINANZIARIE-PARTECIPAZIONI:</v>
          </cell>
        </row>
        <row r="70">
          <cell r="B70" t="str">
            <v>CONTROLLATE (PUBLICITAS):</v>
          </cell>
        </row>
        <row r="71">
          <cell r="B71" t="str">
            <v>PARTECIPAZIONI INIZIO PERIODO</v>
          </cell>
          <cell r="F71">
            <v>0</v>
          </cell>
        </row>
        <row r="72">
          <cell r="B72" t="str">
            <v>+ INCREMENTI DEL PERIODO per acquisizione</v>
          </cell>
        </row>
        <row r="73">
          <cell r="B73" t="str">
            <v>+ INCREMENTI DEL PERIODO per rivalut.(remissione debito cda 21.11.00)</v>
          </cell>
        </row>
        <row r="74">
          <cell r="B74" t="str">
            <v>- DECREMENTI DEL PERIODO (2002 FUSIONE EX PUBLICITAS)</v>
          </cell>
        </row>
        <row r="75">
          <cell r="B75" t="str">
            <v>TOTALE PARTECIPAZIONI FINE PERIODO</v>
          </cell>
          <cell r="F75">
            <v>0</v>
          </cell>
        </row>
        <row r="77">
          <cell r="B77" t="str">
            <v>FONDO SVALUTAZ.PARTECIPAZIONI CONTROLLATE</v>
          </cell>
          <cell r="F77">
            <v>0</v>
          </cell>
        </row>
        <row r="78">
          <cell r="B78" t="str">
            <v>+ INCREMENTI DEL PERIODO</v>
          </cell>
        </row>
        <row r="79">
          <cell r="B79" t="str">
            <v>+ INCREMENTI DEL PERIODO per rivalutazione</v>
          </cell>
        </row>
        <row r="80">
          <cell r="B80" t="str">
            <v>- DECREMENTI DEL PERIODO (2002 FUSIONE EX PUBLICITAS)</v>
          </cell>
        </row>
        <row r="81">
          <cell r="B81" t="str">
            <v>TOTALE FONDO SVALUTAZ.PARTEC.FINE PER.</v>
          </cell>
          <cell r="F81">
            <v>0</v>
          </cell>
        </row>
        <row r="83">
          <cell r="B83" t="str">
            <v>TOTALE PARTECIP.IN SOC.CONTROLLATE AL NETTO F.SVAL.</v>
          </cell>
        </row>
        <row r="84">
          <cell r="B84" t="str">
            <v>COLLEGATE (EMSA):</v>
          </cell>
        </row>
        <row r="85">
          <cell r="B85" t="str">
            <v>PARTECIPAZIONI INIZIO PERIODO</v>
          </cell>
        </row>
        <row r="86">
          <cell r="B86" t="str">
            <v>+ INCREMENTI DEL PERIODO (DL 141 DEL 28/02/94)</v>
          </cell>
        </row>
        <row r="87">
          <cell r="B87" t="str">
            <v>- DECREMENTI DEL PERIODO (CEDUTA A STET IL 25/5/94)</v>
          </cell>
        </row>
        <row r="88">
          <cell r="B88" t="str">
            <v>TOTALE PARTECIPAZIONI FINE PERIODO</v>
          </cell>
        </row>
        <row r="90">
          <cell r="B90" t="str">
            <v>FONDO SVALUTAZ.PARTECIPAZIONI COLLEGATE</v>
          </cell>
        </row>
        <row r="91">
          <cell r="B91" t="str">
            <v>+ INCREMENTI DEL PERIODO</v>
          </cell>
        </row>
        <row r="92">
          <cell r="B92" t="str">
            <v>- DECREMENTI DEL PERIODO</v>
          </cell>
        </row>
        <row r="93">
          <cell r="B93" t="str">
            <v>TOTALE FONDO SVALUTAZ.PARTEC.FINE PER.</v>
          </cell>
        </row>
        <row r="95">
          <cell r="B95" t="str">
            <v>TOTALE PARTECIP.IN SOC.COLLEGATE AL NETTO F.SVAL.</v>
          </cell>
        </row>
        <row r="96">
          <cell r="B96" t="str">
            <v>ALTRE (INDESIT):</v>
          </cell>
        </row>
        <row r="97">
          <cell r="B97" t="str">
            <v>PARTECIPAZIONI INIZIO PERIODO</v>
          </cell>
        </row>
        <row r="98">
          <cell r="B98" t="str">
            <v>+ INCREMENTI DEL PERIODO</v>
          </cell>
        </row>
        <row r="99">
          <cell r="B99" t="str">
            <v>- DECREMENTI DEL PERIODO</v>
          </cell>
        </row>
        <row r="100">
          <cell r="B100" t="str">
            <v>TOTALE PARTECIPAZIONI FINE PERIODO</v>
          </cell>
        </row>
        <row r="102">
          <cell r="B102" t="str">
            <v>FONDO SVALUTAZ.PARTECIPAZIONI ALTRE</v>
          </cell>
        </row>
        <row r="103">
          <cell r="B103" t="str">
            <v>+ INCREMENTI DEL PERIODO</v>
          </cell>
        </row>
        <row r="104">
          <cell r="B104" t="str">
            <v>- DECREMENTI DEL PERIODO</v>
          </cell>
        </row>
        <row r="105">
          <cell r="B105" t="str">
            <v>TOTALE FONDO SVALUTAZ.PARTEC.FINE PER.</v>
          </cell>
        </row>
        <row r="107">
          <cell r="B107" t="str">
            <v>TOTALE PARTECIP.IN ALTRE SOC.AL NETTO F.SVAL.</v>
          </cell>
        </row>
        <row r="109">
          <cell r="B109" t="str">
            <v>TOTALE PARTEC.AL NETTO F.SVALUT.PART.</v>
          </cell>
          <cell r="F109">
            <v>0</v>
          </cell>
          <cell r="J109">
            <v>0</v>
          </cell>
          <cell r="L109">
            <v>0</v>
          </cell>
        </row>
        <row r="112">
          <cell r="B112" t="str">
            <v>TABELLA DI LAVORO PER PASSAGGIO DATI DEL C/ECONOMICO ALLO STATO PATRIMONIALE</v>
          </cell>
        </row>
        <row r="114">
          <cell r="B114" t="str">
            <v>TABELLA DI LAVORO PER PASSAGGIO DATI DEL C/ECONOMICO ALLO STATO PATRIMONIALE</v>
          </cell>
        </row>
        <row r="116">
          <cell r="B116" t="str">
            <v>ATTIVO AL NETTO FONDI :</v>
          </cell>
        </row>
        <row r="119">
          <cell r="B119" t="str">
            <v>IMMOBILIZZAZIONI FINANZIARIE-ALTRI CREDITI:</v>
          </cell>
        </row>
        <row r="120">
          <cell r="B120" t="str">
            <v>CREDITI FINANZIARI VS.ALTRI:</v>
          </cell>
        </row>
        <row r="121">
          <cell r="B121" t="str">
            <v>DEP.CAUZIONALI INIZIO PERIODO</v>
          </cell>
          <cell r="F121">
            <v>28</v>
          </cell>
          <cell r="H121">
            <v>28</v>
          </cell>
          <cell r="J121">
            <v>33</v>
          </cell>
          <cell r="L121">
            <v>33</v>
          </cell>
          <cell r="N121">
            <v>29</v>
          </cell>
          <cell r="P121">
            <v>30</v>
          </cell>
          <cell r="R121">
            <v>30</v>
          </cell>
          <cell r="T121">
            <v>30</v>
          </cell>
          <cell r="V121">
            <v>26</v>
          </cell>
          <cell r="X121">
            <v>26</v>
          </cell>
          <cell r="Z121">
            <v>26</v>
          </cell>
        </row>
        <row r="122">
          <cell r="B122" t="str">
            <v xml:space="preserve">  INCREMENTI</v>
          </cell>
          <cell r="F122">
            <v>7</v>
          </cell>
          <cell r="H122">
            <v>7</v>
          </cell>
          <cell r="J122">
            <v>1</v>
          </cell>
        </row>
        <row r="123">
          <cell r="B123" t="str">
            <v xml:space="preserve">  DECREMENTI</v>
          </cell>
          <cell r="F123">
            <v>-2</v>
          </cell>
          <cell r="H123">
            <v>-2</v>
          </cell>
          <cell r="J123">
            <v>-4</v>
          </cell>
          <cell r="L123">
            <v>-4</v>
          </cell>
          <cell r="N123">
            <v>-4</v>
          </cell>
          <cell r="P123">
            <v>-4</v>
          </cell>
          <cell r="R123">
            <v>-4</v>
          </cell>
          <cell r="T123">
            <v>-4</v>
          </cell>
        </row>
        <row r="124">
          <cell r="B124" t="str">
            <v>TOTALE DEPOSITI CAUZIONALI FINE PERIODO</v>
          </cell>
          <cell r="F124">
            <v>33</v>
          </cell>
          <cell r="H124">
            <v>33</v>
          </cell>
          <cell r="J124">
            <v>30</v>
          </cell>
          <cell r="L124">
            <v>29</v>
          </cell>
          <cell r="N124">
            <v>25</v>
          </cell>
          <cell r="P124">
            <v>26</v>
          </cell>
          <cell r="R124">
            <v>26</v>
          </cell>
          <cell r="T124">
            <v>26</v>
          </cell>
          <cell r="V124">
            <v>26</v>
          </cell>
          <cell r="X124">
            <v>26</v>
          </cell>
          <cell r="Z124">
            <v>26</v>
          </cell>
        </row>
        <row r="125">
          <cell r="B125" t="str">
            <v>CREDITI V/ERARIO per acconto TFR L.662/96 INIZIO PERIODO</v>
          </cell>
          <cell r="F125">
            <v>627</v>
          </cell>
          <cell r="H125">
            <v>627</v>
          </cell>
          <cell r="J125">
            <v>509</v>
          </cell>
          <cell r="L125">
            <v>509</v>
          </cell>
          <cell r="N125">
            <v>452</v>
          </cell>
          <cell r="P125">
            <v>416</v>
          </cell>
          <cell r="R125">
            <v>416</v>
          </cell>
          <cell r="T125">
            <v>416</v>
          </cell>
          <cell r="V125">
            <v>359</v>
          </cell>
          <cell r="X125">
            <v>359</v>
          </cell>
          <cell r="Z125">
            <v>359</v>
          </cell>
        </row>
        <row r="126">
          <cell r="B126" t="str">
            <v xml:space="preserve">  INCREMENTI</v>
          </cell>
          <cell r="F126">
            <v>16</v>
          </cell>
          <cell r="H126">
            <v>16</v>
          </cell>
          <cell r="J126">
            <v>11</v>
          </cell>
          <cell r="L126">
            <v>31</v>
          </cell>
          <cell r="N126">
            <v>31</v>
          </cell>
          <cell r="P126">
            <v>31</v>
          </cell>
          <cell r="R126">
            <v>31</v>
          </cell>
          <cell r="T126">
            <v>31</v>
          </cell>
          <cell r="V126">
            <v>15</v>
          </cell>
          <cell r="X126">
            <v>4</v>
          </cell>
          <cell r="Z126">
            <v>7</v>
          </cell>
        </row>
        <row r="127">
          <cell r="B127" t="str">
            <v xml:space="preserve">  DECREMENTI</v>
          </cell>
          <cell r="F127">
            <v>-134</v>
          </cell>
          <cell r="H127">
            <v>-134</v>
          </cell>
          <cell r="J127">
            <v>-104</v>
          </cell>
          <cell r="L127">
            <v>-88</v>
          </cell>
          <cell r="N127">
            <v>-88</v>
          </cell>
          <cell r="P127">
            <v>-88</v>
          </cell>
          <cell r="R127">
            <v>-88</v>
          </cell>
          <cell r="T127">
            <v>-88</v>
          </cell>
          <cell r="V127">
            <v>-88</v>
          </cell>
          <cell r="X127">
            <v>-22</v>
          </cell>
          <cell r="Z127">
            <v>-44</v>
          </cell>
        </row>
        <row r="128">
          <cell r="B128" t="str">
            <v>CREDITI V/ERARIO per acconto TFR FINE PERIODO</v>
          </cell>
          <cell r="F128">
            <v>509</v>
          </cell>
          <cell r="H128">
            <v>509</v>
          </cell>
          <cell r="J128">
            <v>416</v>
          </cell>
          <cell r="L128">
            <v>452</v>
          </cell>
          <cell r="N128">
            <v>395</v>
          </cell>
          <cell r="P128">
            <v>359</v>
          </cell>
          <cell r="R128">
            <v>359</v>
          </cell>
          <cell r="T128">
            <v>359</v>
          </cell>
          <cell r="V128">
            <v>286</v>
          </cell>
          <cell r="X128">
            <v>341</v>
          </cell>
          <cell r="Z128">
            <v>322</v>
          </cell>
        </row>
        <row r="129">
          <cell r="B129" t="str">
            <v>TOTALE CREDITI FINANZIARI VS.ALTRI INIZIO PERIODO</v>
          </cell>
          <cell r="F129">
            <v>655</v>
          </cell>
          <cell r="H129">
            <v>655</v>
          </cell>
          <cell r="J129">
            <v>542</v>
          </cell>
          <cell r="L129">
            <v>542</v>
          </cell>
          <cell r="N129">
            <v>481</v>
          </cell>
          <cell r="P129">
            <v>446</v>
          </cell>
          <cell r="R129">
            <v>446</v>
          </cell>
          <cell r="T129">
            <v>446</v>
          </cell>
          <cell r="V129">
            <v>385</v>
          </cell>
          <cell r="X129">
            <v>385</v>
          </cell>
          <cell r="Z129">
            <v>385</v>
          </cell>
        </row>
        <row r="130">
          <cell r="B130" t="str">
            <v xml:space="preserve">  INCREMENTI</v>
          </cell>
          <cell r="F130">
            <v>23</v>
          </cell>
          <cell r="H130">
            <v>23</v>
          </cell>
          <cell r="J130">
            <v>12</v>
          </cell>
          <cell r="L130">
            <v>31</v>
          </cell>
          <cell r="N130">
            <v>31</v>
          </cell>
          <cell r="P130">
            <v>31</v>
          </cell>
          <cell r="R130">
            <v>31</v>
          </cell>
          <cell r="T130">
            <v>31</v>
          </cell>
          <cell r="V130">
            <v>15</v>
          </cell>
          <cell r="X130">
            <v>4</v>
          </cell>
          <cell r="Z130">
            <v>7</v>
          </cell>
        </row>
        <row r="131">
          <cell r="B131" t="str">
            <v xml:space="preserve">  DECREMENTI</v>
          </cell>
          <cell r="F131">
            <v>-136</v>
          </cell>
          <cell r="H131">
            <v>-136</v>
          </cell>
          <cell r="J131">
            <v>-108</v>
          </cell>
          <cell r="L131">
            <v>-92</v>
          </cell>
          <cell r="N131">
            <v>-92</v>
          </cell>
          <cell r="P131">
            <v>-92</v>
          </cell>
          <cell r="R131">
            <v>-92</v>
          </cell>
          <cell r="T131">
            <v>-92</v>
          </cell>
          <cell r="V131">
            <v>-88</v>
          </cell>
          <cell r="X131">
            <v>-22</v>
          </cell>
          <cell r="Z131">
            <v>-44</v>
          </cell>
        </row>
        <row r="132">
          <cell r="B132" t="str">
            <v>TOTALE CREDITI FINANZIARI VS.ALTRI  FINE PERIODO</v>
          </cell>
          <cell r="F132">
            <v>542</v>
          </cell>
          <cell r="H132">
            <v>542</v>
          </cell>
          <cell r="J132">
            <v>446</v>
          </cell>
          <cell r="L132">
            <v>481</v>
          </cell>
          <cell r="N132">
            <v>420</v>
          </cell>
          <cell r="P132">
            <v>385</v>
          </cell>
          <cell r="R132">
            <v>385</v>
          </cell>
          <cell r="T132">
            <v>385</v>
          </cell>
          <cell r="V132">
            <v>312</v>
          </cell>
          <cell r="X132">
            <v>367</v>
          </cell>
          <cell r="Z132">
            <v>348</v>
          </cell>
        </row>
        <row r="134">
          <cell r="B134" t="str">
            <v>ALTRI TITOLI  INIZIO PERIODO</v>
          </cell>
          <cell r="F134">
            <v>0</v>
          </cell>
          <cell r="J134">
            <v>0</v>
          </cell>
          <cell r="L134">
            <v>0</v>
          </cell>
          <cell r="N134">
            <v>0</v>
          </cell>
          <cell r="P134">
            <v>0</v>
          </cell>
          <cell r="R134">
            <v>0</v>
          </cell>
          <cell r="T134">
            <v>0</v>
          </cell>
          <cell r="V134">
            <v>0</v>
          </cell>
        </row>
        <row r="135">
          <cell r="B135" t="str">
            <v xml:space="preserve">  INCREMENTI</v>
          </cell>
        </row>
        <row r="136">
          <cell r="B136" t="str">
            <v xml:space="preserve">  DECREMENTI</v>
          </cell>
        </row>
        <row r="137">
          <cell r="B137" t="str">
            <v>ALTRI TITOLI A FINE PERIODO</v>
          </cell>
          <cell r="F137">
            <v>0</v>
          </cell>
          <cell r="J137">
            <v>0</v>
          </cell>
          <cell r="L137">
            <v>0</v>
          </cell>
          <cell r="N137">
            <v>0</v>
          </cell>
          <cell r="P137">
            <v>0</v>
          </cell>
          <cell r="R137">
            <v>0</v>
          </cell>
          <cell r="T137">
            <v>0</v>
          </cell>
          <cell r="V137">
            <v>0</v>
          </cell>
        </row>
        <row r="142">
          <cell r="B142" t="str">
            <v>AFC/Controllo Andamento Commerciale e Gestionale</v>
          </cell>
        </row>
        <row r="144">
          <cell r="F144" t="str">
            <v>EURO/1000</v>
          </cell>
          <cell r="H144" t="str">
            <v>EURO/1000</v>
          </cell>
          <cell r="J144" t="str">
            <v>EURO/1000</v>
          </cell>
          <cell r="L144" t="str">
            <v>EURO/1000</v>
          </cell>
          <cell r="N144" t="str">
            <v>EURO/1000</v>
          </cell>
          <cell r="P144" t="str">
            <v>EURO/1000</v>
          </cell>
          <cell r="R144" t="str">
            <v>EURO/1000</v>
          </cell>
          <cell r="T144" t="str">
            <v>EURO/1000</v>
          </cell>
          <cell r="V144" t="str">
            <v>EURO/1000</v>
          </cell>
          <cell r="X144" t="str">
            <v>EURO/1000</v>
          </cell>
          <cell r="Z144" t="str">
            <v>EURO/1000</v>
          </cell>
        </row>
        <row r="145">
          <cell r="B145" t="str">
            <v>ATTIVO CIRCOLANTE AL NETTO FONDI:</v>
          </cell>
          <cell r="F145" t="str">
            <v>BILANCIO</v>
          </cell>
          <cell r="H145" t="str">
            <v>BILANCIO</v>
          </cell>
          <cell r="J145" t="str">
            <v>BILANCIO</v>
          </cell>
          <cell r="L145" t="str">
            <v>III RIPREV.</v>
          </cell>
          <cell r="N145" t="str">
            <v>BUDGET</v>
          </cell>
          <cell r="P145" t="str">
            <v>I RIPREV.</v>
          </cell>
          <cell r="R145" t="str">
            <v>II RIPREV.</v>
          </cell>
          <cell r="T145" t="str">
            <v>III RIPREV.</v>
          </cell>
          <cell r="V145" t="str">
            <v>BUDGET</v>
          </cell>
          <cell r="X145" t="str">
            <v>BUDGET al</v>
          </cell>
          <cell r="Z145" t="str">
            <v>BUDGET al</v>
          </cell>
        </row>
        <row r="146">
          <cell r="F146" t="str">
            <v>2003</v>
          </cell>
          <cell r="H146" t="str">
            <v>2003 RIALLOC.</v>
          </cell>
          <cell r="J146" t="str">
            <v>2004</v>
          </cell>
          <cell r="L146" t="str">
            <v>2004</v>
          </cell>
          <cell r="N146" t="str">
            <v>2005</v>
          </cell>
          <cell r="P146" t="str">
            <v>2005</v>
          </cell>
          <cell r="R146" t="str">
            <v>2005</v>
          </cell>
          <cell r="T146" t="str">
            <v>2005</v>
          </cell>
          <cell r="V146" t="str">
            <v>2006</v>
          </cell>
          <cell r="X146" t="str">
            <v>31.03.2006</v>
          </cell>
          <cell r="Z146" t="str">
            <v>30.06.2006</v>
          </cell>
        </row>
        <row r="148">
          <cell r="B148" t="str">
            <v>VALORE RIMANENZE:</v>
          </cell>
        </row>
        <row r="149">
          <cell r="B149" t="str">
            <v>RIMANENZE (MERCI)</v>
          </cell>
          <cell r="F149">
            <v>168</v>
          </cell>
          <cell r="H149">
            <v>168</v>
          </cell>
          <cell r="J149">
            <v>126</v>
          </cell>
          <cell r="L149">
            <v>100</v>
          </cell>
          <cell r="N149">
            <v>100</v>
          </cell>
          <cell r="P149">
            <v>100</v>
          </cell>
          <cell r="R149">
            <v>100</v>
          </cell>
          <cell r="T149">
            <v>100</v>
          </cell>
          <cell r="V149">
            <v>100</v>
          </cell>
          <cell r="X149">
            <v>100</v>
          </cell>
          <cell r="Z149">
            <v>100</v>
          </cell>
        </row>
        <row r="150">
          <cell r="B150" t="str">
            <v>FONDO SVALUTAZ.MAGAZZINO INIZIO PERIODO</v>
          </cell>
          <cell r="F150">
            <v>92</v>
          </cell>
          <cell r="H150">
            <v>92</v>
          </cell>
          <cell r="J150">
            <v>37</v>
          </cell>
          <cell r="L150">
            <v>37</v>
          </cell>
          <cell r="N150">
            <v>30</v>
          </cell>
          <cell r="P150">
            <v>37</v>
          </cell>
          <cell r="R150">
            <v>37</v>
          </cell>
          <cell r="T150">
            <v>37</v>
          </cell>
          <cell r="V150">
            <v>30</v>
          </cell>
          <cell r="X150">
            <v>30</v>
          </cell>
          <cell r="Z150">
            <v>30</v>
          </cell>
        </row>
        <row r="151">
          <cell r="B151" t="str">
            <v>+ INCREMENTI DEL PERIODO</v>
          </cell>
        </row>
        <row r="152">
          <cell r="B152" t="str">
            <v xml:space="preserve">+/- ALTRE CAUSE (GIRO PER RICLASSIFICAZIONE) </v>
          </cell>
        </row>
        <row r="153">
          <cell r="B153" t="str">
            <v>- DECREMENTI DEL PERIODO (RILASCIO)</v>
          </cell>
          <cell r="F153">
            <v>-55</v>
          </cell>
          <cell r="H153">
            <v>-55</v>
          </cell>
          <cell r="L153">
            <v>-7</v>
          </cell>
          <cell r="P153">
            <v>-7</v>
          </cell>
          <cell r="R153">
            <v>-7</v>
          </cell>
          <cell r="T153">
            <v>-7</v>
          </cell>
        </row>
        <row r="154">
          <cell r="B154" t="str">
            <v>TOTALE FONDO SVALUTAZ.MAGAZZINO FINE PER.</v>
          </cell>
          <cell r="F154">
            <v>37</v>
          </cell>
          <cell r="H154">
            <v>37</v>
          </cell>
          <cell r="J154">
            <v>37</v>
          </cell>
          <cell r="L154">
            <v>30</v>
          </cell>
          <cell r="N154">
            <v>30</v>
          </cell>
          <cell r="P154">
            <v>30</v>
          </cell>
          <cell r="R154">
            <v>30</v>
          </cell>
          <cell r="T154">
            <v>30</v>
          </cell>
          <cell r="V154">
            <v>30</v>
          </cell>
          <cell r="X154">
            <v>30</v>
          </cell>
          <cell r="Z154">
            <v>30</v>
          </cell>
        </row>
        <row r="156">
          <cell r="B156" t="str">
            <v>VALORE NETTO RIMANENZE</v>
          </cell>
          <cell r="F156">
            <v>131</v>
          </cell>
          <cell r="H156">
            <v>131</v>
          </cell>
          <cell r="J156">
            <v>89</v>
          </cell>
          <cell r="L156">
            <v>70</v>
          </cell>
          <cell r="N156">
            <v>70</v>
          </cell>
          <cell r="P156">
            <v>70</v>
          </cell>
          <cell r="R156">
            <v>70</v>
          </cell>
          <cell r="T156">
            <v>70</v>
          </cell>
          <cell r="V156">
            <v>70</v>
          </cell>
          <cell r="X156">
            <v>70</v>
          </cell>
          <cell r="Z156">
            <v>70</v>
          </cell>
        </row>
        <row r="158">
          <cell r="B158" t="str">
            <v>CREDITI NETTI VERSO CLIENTI:</v>
          </cell>
        </row>
        <row r="159">
          <cell r="B159" t="str">
            <v xml:space="preserve">CREDITI  VERSO CLIENTI PUBBLICITARI </v>
          </cell>
          <cell r="F159">
            <v>288271</v>
          </cell>
          <cell r="H159">
            <v>288271</v>
          </cell>
          <cell r="J159">
            <v>319646</v>
          </cell>
          <cell r="R159">
            <v>345000</v>
          </cell>
          <cell r="T159">
            <v>330000</v>
          </cell>
          <cell r="V159">
            <v>322000</v>
          </cell>
        </row>
        <row r="160">
          <cell r="B160" t="str">
            <v>SALDO CREDITI/DEBITI PER CAMBI MERCE</v>
          </cell>
          <cell r="F160">
            <v>-842</v>
          </cell>
          <cell r="H160">
            <v>-326</v>
          </cell>
          <cell r="J160">
            <v>-1004</v>
          </cell>
        </row>
        <row r="161">
          <cell r="B161" t="str">
            <v>CREDITI PER CESSIONI DI BENI</v>
          </cell>
          <cell r="H161">
            <v>1122</v>
          </cell>
          <cell r="J161">
            <v>1427</v>
          </cell>
          <cell r="R161">
            <v>1150</v>
          </cell>
        </row>
        <row r="162">
          <cell r="B162" t="str">
            <v>TOTALE CREDITI LORDI VERSO CLIENTI (CII1)</v>
          </cell>
          <cell r="F162">
            <v>287429</v>
          </cell>
          <cell r="H162">
            <v>289067</v>
          </cell>
          <cell r="J162">
            <v>320069</v>
          </cell>
          <cell r="L162">
            <v>297000</v>
          </cell>
          <cell r="N162">
            <v>320000</v>
          </cell>
          <cell r="P162">
            <v>330000</v>
          </cell>
          <cell r="R162">
            <v>346150</v>
          </cell>
          <cell r="T162">
            <v>330000</v>
          </cell>
          <cell r="V162">
            <v>322000</v>
          </cell>
          <cell r="X162">
            <v>370661</v>
          </cell>
          <cell r="Z162">
            <v>379235</v>
          </cell>
        </row>
        <row r="164">
          <cell r="B164" t="str">
            <v>F.SVAL.CREDITI ESENTE INIZIO PERIODO</v>
          </cell>
          <cell r="F164">
            <v>6935</v>
          </cell>
          <cell r="H164">
            <v>6935</v>
          </cell>
          <cell r="J164">
            <v>6870</v>
          </cell>
          <cell r="L164">
            <v>6870</v>
          </cell>
          <cell r="N164">
            <v>6170</v>
          </cell>
          <cell r="P164">
            <v>6505</v>
          </cell>
          <cell r="R164">
            <v>6505</v>
          </cell>
          <cell r="T164">
            <v>6505</v>
          </cell>
          <cell r="V164">
            <v>3705</v>
          </cell>
          <cell r="X164">
            <v>3705</v>
          </cell>
          <cell r="Z164">
            <v>3705</v>
          </cell>
        </row>
        <row r="165">
          <cell r="B165" t="str">
            <v>+ ACCANT.DEL PER.(5*1000 SALDO CLIENTI)</v>
          </cell>
          <cell r="F165">
            <v>1431</v>
          </cell>
          <cell r="H165">
            <v>1431</v>
          </cell>
          <cell r="L165">
            <v>0</v>
          </cell>
          <cell r="N165">
            <v>0</v>
          </cell>
          <cell r="P165">
            <v>0</v>
          </cell>
          <cell r="R165">
            <v>0</v>
          </cell>
          <cell r="T165">
            <v>0</v>
          </cell>
          <cell r="V165">
            <v>0</v>
          </cell>
          <cell r="X165">
            <v>0</v>
          </cell>
          <cell r="Z165">
            <v>0</v>
          </cell>
        </row>
        <row r="166">
          <cell r="B166" t="str">
            <v>+ ALTRE CAUSE  INCREMENTI DEL PERIODO (2002 FUSIONE EX PUBLICITAS)</v>
          </cell>
        </row>
        <row r="167">
          <cell r="B167" t="str">
            <v>- DECREM.DEL PERIODO(UTILIZZO PARZ.x PERD.)</v>
          </cell>
          <cell r="F167">
            <v>-1496</v>
          </cell>
          <cell r="H167">
            <v>-1496</v>
          </cell>
          <cell r="J167">
            <v>-365</v>
          </cell>
          <cell r="L167">
            <v>-700</v>
          </cell>
          <cell r="N167">
            <v>-700</v>
          </cell>
          <cell r="P167">
            <v>-700</v>
          </cell>
          <cell r="R167">
            <v>-2000</v>
          </cell>
          <cell r="T167">
            <v>-2800</v>
          </cell>
          <cell r="V167">
            <v>-500</v>
          </cell>
          <cell r="X167">
            <v>-135</v>
          </cell>
          <cell r="Z167">
            <v>-270</v>
          </cell>
        </row>
        <row r="168">
          <cell r="B168" t="str">
            <v>TOTALE FONDO SVALUTAZ.CRED.FINE PERIODO</v>
          </cell>
          <cell r="F168">
            <v>6870</v>
          </cell>
          <cell r="H168">
            <v>6870</v>
          </cell>
          <cell r="J168">
            <v>6505</v>
          </cell>
          <cell r="L168">
            <v>6170</v>
          </cell>
          <cell r="N168">
            <v>5470</v>
          </cell>
          <cell r="P168">
            <v>5805</v>
          </cell>
          <cell r="R168">
            <v>4505</v>
          </cell>
          <cell r="T168">
            <v>3705</v>
          </cell>
          <cell r="V168">
            <v>3205</v>
          </cell>
          <cell r="X168">
            <v>3570</v>
          </cell>
          <cell r="Z168">
            <v>3435</v>
          </cell>
        </row>
        <row r="170">
          <cell r="B170" t="str">
            <v>F.SVAL.CREDITI TASSATO INIZIO PERIODO</v>
          </cell>
          <cell r="F170">
            <v>7282</v>
          </cell>
          <cell r="H170">
            <v>7282</v>
          </cell>
          <cell r="J170">
            <v>7282</v>
          </cell>
          <cell r="L170">
            <v>7282</v>
          </cell>
          <cell r="N170">
            <v>7282</v>
          </cell>
          <cell r="P170">
            <v>7282</v>
          </cell>
          <cell r="R170">
            <v>7282</v>
          </cell>
          <cell r="T170">
            <v>7282</v>
          </cell>
          <cell r="V170">
            <v>7282</v>
          </cell>
          <cell r="X170">
            <v>7282</v>
          </cell>
          <cell r="Z170">
            <v>7282</v>
          </cell>
        </row>
        <row r="171">
          <cell r="B171" t="str">
            <v>+ ACCANT.DEL PERIODO</v>
          </cell>
          <cell r="F171">
            <v>0</v>
          </cell>
          <cell r="H171">
            <v>0</v>
          </cell>
          <cell r="J171">
            <v>0</v>
          </cell>
        </row>
        <row r="172">
          <cell r="B172" t="str">
            <v>+ ALTRE CAUSE  INCREMENTI DEL PERIODO (2002 FUSIONE EX PUBLICITAS)</v>
          </cell>
        </row>
        <row r="173">
          <cell r="B173" t="str">
            <v>- ALTRE CAUSE  DECREMENTI DEL PERIODO</v>
          </cell>
        </row>
        <row r="174">
          <cell r="B174" t="str">
            <v xml:space="preserve">  - DECREMENTI DEL PERIODO (RILASCI 2002 FUSIONE EX PUBLICITAS)</v>
          </cell>
        </row>
        <row r="175">
          <cell r="B175" t="str">
            <v>TOTALE FONDO SVALUTAZ.CRED.FINE PERIODO</v>
          </cell>
          <cell r="F175">
            <v>7282</v>
          </cell>
          <cell r="H175">
            <v>7282</v>
          </cell>
          <cell r="J175">
            <v>7282</v>
          </cell>
          <cell r="L175">
            <v>7282</v>
          </cell>
          <cell r="N175">
            <v>7282</v>
          </cell>
          <cell r="P175">
            <v>7282</v>
          </cell>
          <cell r="R175">
            <v>7282</v>
          </cell>
          <cell r="T175">
            <v>7282</v>
          </cell>
          <cell r="V175">
            <v>7282</v>
          </cell>
          <cell r="X175">
            <v>7282</v>
          </cell>
          <cell r="Z175">
            <v>7282</v>
          </cell>
        </row>
        <row r="177">
          <cell r="B177" t="str">
            <v>F.SVAL.CRED.PER INT.MORA C.AGG.IN.PER.</v>
          </cell>
          <cell r="F177">
            <v>2652</v>
          </cell>
          <cell r="H177">
            <v>2652</v>
          </cell>
          <cell r="J177">
            <v>1036</v>
          </cell>
          <cell r="L177">
            <v>1036</v>
          </cell>
          <cell r="N177">
            <v>350</v>
          </cell>
          <cell r="P177">
            <v>0</v>
          </cell>
          <cell r="R177">
            <v>0</v>
          </cell>
          <cell r="T177">
            <v>0</v>
          </cell>
          <cell r="V177">
            <v>0</v>
          </cell>
          <cell r="X177">
            <v>0</v>
          </cell>
          <cell r="Z177">
            <v>0</v>
          </cell>
        </row>
        <row r="178">
          <cell r="B178" t="str">
            <v>+ INCREMENTI DEL PERIODO (ACCANTON.)</v>
          </cell>
          <cell r="F178">
            <v>0</v>
          </cell>
          <cell r="H178">
            <v>0</v>
          </cell>
          <cell r="J178">
            <v>0</v>
          </cell>
        </row>
        <row r="179">
          <cell r="B179" t="str">
            <v>+ ALTRE CAUSE  INCREMENTI DEL PERIODO (2002 FUSIONE EX PUBLICITAS)</v>
          </cell>
          <cell r="F179">
            <v>-682</v>
          </cell>
          <cell r="H179">
            <v>-682</v>
          </cell>
          <cell r="J179">
            <v>0</v>
          </cell>
        </row>
        <row r="180">
          <cell r="B180" t="str">
            <v>- DECREMENTI DEL PERIODO (ADEG.=ASSORB.F.)</v>
          </cell>
          <cell r="F180">
            <v>-934</v>
          </cell>
          <cell r="H180">
            <v>-934</v>
          </cell>
          <cell r="J180">
            <v>-1036</v>
          </cell>
          <cell r="L180">
            <v>-686</v>
          </cell>
          <cell r="N180">
            <v>-20</v>
          </cell>
          <cell r="P180">
            <v>-20</v>
          </cell>
          <cell r="X180">
            <v>0</v>
          </cell>
          <cell r="Z180">
            <v>0</v>
          </cell>
        </row>
        <row r="181">
          <cell r="B181" t="str">
            <v>TOTALE FONDO SVALUTAZ.CRED.FINE PERIODO</v>
          </cell>
          <cell r="F181">
            <v>1036</v>
          </cell>
          <cell r="H181">
            <v>1036</v>
          </cell>
          <cell r="J181">
            <v>0</v>
          </cell>
          <cell r="L181">
            <v>350</v>
          </cell>
          <cell r="N181">
            <v>330</v>
          </cell>
          <cell r="P181">
            <v>-20</v>
          </cell>
          <cell r="R181">
            <v>0</v>
          </cell>
          <cell r="T181">
            <v>0</v>
          </cell>
          <cell r="V181">
            <v>0</v>
          </cell>
          <cell r="X181">
            <v>0</v>
          </cell>
          <cell r="Z181">
            <v>0</v>
          </cell>
        </row>
        <row r="183">
          <cell r="B183" t="str">
            <v>TOT.COMPLESSIVO FONDI SVAL.CREDITI</v>
          </cell>
          <cell r="F183">
            <v>15188</v>
          </cell>
          <cell r="H183">
            <v>15188</v>
          </cell>
          <cell r="J183">
            <v>13787</v>
          </cell>
          <cell r="L183">
            <v>13802</v>
          </cell>
          <cell r="N183">
            <v>13082</v>
          </cell>
          <cell r="P183">
            <v>13067</v>
          </cell>
          <cell r="R183">
            <v>11787</v>
          </cell>
          <cell r="T183">
            <v>10987</v>
          </cell>
          <cell r="V183">
            <v>10487</v>
          </cell>
          <cell r="X183">
            <v>10852</v>
          </cell>
          <cell r="Z183">
            <v>10717</v>
          </cell>
        </row>
        <row r="185">
          <cell r="B185" t="str">
            <v>CREDITI CLIENTI AL NETTO FONDO SVAL.</v>
          </cell>
          <cell r="F185">
            <v>272241</v>
          </cell>
          <cell r="H185">
            <v>273879</v>
          </cell>
          <cell r="J185">
            <v>306282</v>
          </cell>
          <cell r="L185">
            <v>283198</v>
          </cell>
          <cell r="N185">
            <v>306918</v>
          </cell>
          <cell r="P185">
            <v>316933</v>
          </cell>
          <cell r="R185">
            <v>334363</v>
          </cell>
          <cell r="T185">
            <v>319013</v>
          </cell>
          <cell r="V185">
            <v>311513</v>
          </cell>
          <cell r="X185">
            <v>359809</v>
          </cell>
          <cell r="Z185">
            <v>368518</v>
          </cell>
        </row>
        <row r="187">
          <cell r="B187" t="str">
            <v>CREDITI VERSO ALTRI:</v>
          </cell>
        </row>
        <row r="188">
          <cell r="B188" t="str">
            <v>EDITORI:</v>
          </cell>
          <cell r="F188">
            <v>0</v>
          </cell>
          <cell r="H188">
            <v>0</v>
          </cell>
          <cell r="J188">
            <v>0</v>
          </cell>
          <cell r="L188">
            <v>0</v>
          </cell>
          <cell r="N188">
            <v>0</v>
          </cell>
          <cell r="P188">
            <v>0</v>
          </cell>
          <cell r="R188">
            <v>0</v>
          </cell>
          <cell r="T188">
            <v>0</v>
          </cell>
          <cell r="V188">
            <v>0</v>
          </cell>
          <cell r="X188">
            <v>0</v>
          </cell>
          <cell r="Z188">
            <v>0</v>
          </cell>
        </row>
        <row r="190">
          <cell r="B190" t="str">
            <v>F.SVAL.CREDITI EDITORI INIZIO PERIODO</v>
          </cell>
          <cell r="F190">
            <v>2</v>
          </cell>
          <cell r="H190">
            <v>2</v>
          </cell>
          <cell r="J190">
            <v>0</v>
          </cell>
          <cell r="L190">
            <v>0</v>
          </cell>
          <cell r="N190">
            <v>0</v>
          </cell>
          <cell r="P190">
            <v>0</v>
          </cell>
          <cell r="R190">
            <v>0</v>
          </cell>
          <cell r="T190">
            <v>0</v>
          </cell>
          <cell r="V190">
            <v>0</v>
          </cell>
          <cell r="X190">
            <v>0</v>
          </cell>
          <cell r="Z190">
            <v>0</v>
          </cell>
        </row>
        <row r="191">
          <cell r="B191" t="str">
            <v>+ ACCANT.DEL PERIODO</v>
          </cell>
        </row>
        <row r="192">
          <cell r="B192" t="str">
            <v xml:space="preserve">+/- ALTRE CAUSE (GIRO PER RICLASSIFICAZIONE) </v>
          </cell>
        </row>
        <row r="193">
          <cell r="B193" t="str">
            <v>+/- ALTRE CAUSE (RILASCIO)</v>
          </cell>
        </row>
        <row r="194">
          <cell r="B194" t="str">
            <v>- DECREM.DEL PERIODO(UTILIZZO x PERD.)</v>
          </cell>
          <cell r="F194">
            <v>-2</v>
          </cell>
          <cell r="H194">
            <v>-2</v>
          </cell>
        </row>
        <row r="195">
          <cell r="B195" t="str">
            <v>TOTALE FONDO SVALUTAZ.CRED.FINE PERIODO</v>
          </cell>
          <cell r="F195">
            <v>0</v>
          </cell>
          <cell r="H195">
            <v>0</v>
          </cell>
          <cell r="J195">
            <v>0</v>
          </cell>
          <cell r="L195">
            <v>0</v>
          </cell>
          <cell r="N195">
            <v>0</v>
          </cell>
          <cell r="P195">
            <v>0</v>
          </cell>
          <cell r="R195">
            <v>0</v>
          </cell>
          <cell r="T195">
            <v>0</v>
          </cell>
          <cell r="V195">
            <v>0</v>
          </cell>
          <cell r="X195">
            <v>0</v>
          </cell>
          <cell r="Z195">
            <v>0</v>
          </cell>
        </row>
        <row r="197">
          <cell r="B197" t="str">
            <v>CREDITI EDITORI AL NETTO F.SVAQL.CRED.</v>
          </cell>
          <cell r="F197">
            <v>0</v>
          </cell>
          <cell r="H197">
            <v>0</v>
          </cell>
          <cell r="J197">
            <v>0</v>
          </cell>
          <cell r="L197">
            <v>0</v>
          </cell>
          <cell r="N197">
            <v>0</v>
          </cell>
          <cell r="P197">
            <v>0</v>
          </cell>
          <cell r="R197">
            <v>0</v>
          </cell>
          <cell r="T197">
            <v>0</v>
          </cell>
          <cell r="V197">
            <v>0</v>
          </cell>
          <cell r="X197">
            <v>0</v>
          </cell>
          <cell r="Z197">
            <v>0</v>
          </cell>
        </row>
        <row r="199">
          <cell r="B199" t="str">
            <v>ALTRI (cred.gest.cinema, gest.C.M.dal 2004 rialloc.nel CII1.):</v>
          </cell>
          <cell r="F199">
            <v>683</v>
          </cell>
          <cell r="H199">
            <v>98</v>
          </cell>
          <cell r="J199">
            <v>46</v>
          </cell>
          <cell r="L199">
            <v>653</v>
          </cell>
          <cell r="N199">
            <v>670</v>
          </cell>
          <cell r="P199">
            <v>46</v>
          </cell>
          <cell r="R199">
            <v>46</v>
          </cell>
          <cell r="T199">
            <v>46</v>
          </cell>
          <cell r="V199">
            <v>46</v>
          </cell>
          <cell r="X199">
            <v>46</v>
          </cell>
          <cell r="Z199">
            <v>46</v>
          </cell>
        </row>
        <row r="201">
          <cell r="B201" t="str">
            <v>F.SVAL.CREDITI ALTRI INIZIO PERIODO</v>
          </cell>
          <cell r="F201">
            <v>162</v>
          </cell>
          <cell r="H201">
            <v>162</v>
          </cell>
          <cell r="J201">
            <v>125</v>
          </cell>
          <cell r="L201">
            <v>125</v>
          </cell>
          <cell r="N201">
            <v>108</v>
          </cell>
          <cell r="P201">
            <v>34</v>
          </cell>
          <cell r="R201">
            <v>34</v>
          </cell>
          <cell r="T201">
            <v>34</v>
          </cell>
          <cell r="V201">
            <v>34</v>
          </cell>
          <cell r="X201">
            <v>34</v>
          </cell>
          <cell r="Z201">
            <v>34</v>
          </cell>
        </row>
        <row r="202">
          <cell r="B202" t="str">
            <v>+ ACCANT.DEL PERIODO</v>
          </cell>
        </row>
        <row r="203">
          <cell r="B203" t="str">
            <v>+/- ALTRE CAUSE (rilascio)</v>
          </cell>
          <cell r="F203">
            <v>-27</v>
          </cell>
          <cell r="H203">
            <v>-27</v>
          </cell>
          <cell r="J203">
            <v>-21</v>
          </cell>
          <cell r="L203">
            <v>-17</v>
          </cell>
        </row>
        <row r="204">
          <cell r="B204" t="str">
            <v>- RILASCIO TOTALE NEL 2004 PER riallocaz.nel CII1</v>
          </cell>
          <cell r="J204">
            <v>-69</v>
          </cell>
        </row>
        <row r="205">
          <cell r="B205" t="str">
            <v>- DECREM.DEL PERIODO(UTILIZZO x PERD.)</v>
          </cell>
          <cell r="F205">
            <v>-10</v>
          </cell>
          <cell r="H205">
            <v>-10</v>
          </cell>
          <cell r="J205">
            <v>-1</v>
          </cell>
        </row>
        <row r="206">
          <cell r="B206" t="str">
            <v>TOTALE FONDO SVALUTAZ.CRED.FINE PERIODO</v>
          </cell>
          <cell r="F206">
            <v>125</v>
          </cell>
          <cell r="H206">
            <v>125</v>
          </cell>
          <cell r="J206">
            <v>34</v>
          </cell>
          <cell r="L206">
            <v>108</v>
          </cell>
          <cell r="N206">
            <v>108</v>
          </cell>
          <cell r="P206">
            <v>34</v>
          </cell>
          <cell r="R206">
            <v>34</v>
          </cell>
          <cell r="T206">
            <v>34</v>
          </cell>
          <cell r="V206">
            <v>34</v>
          </cell>
          <cell r="X206">
            <v>34</v>
          </cell>
          <cell r="Z206">
            <v>34</v>
          </cell>
        </row>
        <row r="207">
          <cell r="B207" t="str">
            <v>RETTIFICA AL FONDO SVAL.CRED.per allocaz.nel CII1</v>
          </cell>
          <cell r="H207">
            <v>-69</v>
          </cell>
        </row>
        <row r="208">
          <cell r="B208" t="str">
            <v>CREDITI ALTRI AL NETTO FONDO SVAL.</v>
          </cell>
          <cell r="F208">
            <v>558</v>
          </cell>
          <cell r="H208">
            <v>42</v>
          </cell>
          <cell r="J208">
            <v>12</v>
          </cell>
          <cell r="L208">
            <v>545</v>
          </cell>
          <cell r="N208">
            <v>562</v>
          </cell>
          <cell r="P208">
            <v>12</v>
          </cell>
          <cell r="R208">
            <v>12</v>
          </cell>
          <cell r="T208">
            <v>12</v>
          </cell>
          <cell r="V208">
            <v>12</v>
          </cell>
          <cell r="X208">
            <v>12</v>
          </cell>
          <cell r="Z208">
            <v>12</v>
          </cell>
        </row>
        <row r="210">
          <cell r="B210" t="str">
            <v>AFC/Controllo Andamento Commerciale e Gestionale</v>
          </cell>
        </row>
        <row r="214">
          <cell r="B214" t="str">
            <v>FONDI DEL PASSIVO:</v>
          </cell>
          <cell r="F214" t="str">
            <v>EURO/1000</v>
          </cell>
          <cell r="H214" t="str">
            <v>EURO/1000</v>
          </cell>
          <cell r="J214" t="str">
            <v>EURO/1000</v>
          </cell>
          <cell r="L214" t="str">
            <v>EURO/1000</v>
          </cell>
          <cell r="N214" t="str">
            <v>EURO/1000</v>
          </cell>
          <cell r="P214" t="str">
            <v>EURO/1000</v>
          </cell>
          <cell r="R214" t="str">
            <v>EURO/1000</v>
          </cell>
          <cell r="T214" t="str">
            <v>EURO/1000</v>
          </cell>
          <cell r="V214" t="str">
            <v>EURO/1000</v>
          </cell>
          <cell r="X214" t="str">
            <v>EURO/1000</v>
          </cell>
          <cell r="Z214" t="str">
            <v>EURO/1000</v>
          </cell>
        </row>
        <row r="215">
          <cell r="F215" t="str">
            <v>BILANCIO</v>
          </cell>
          <cell r="H215" t="str">
            <v>BILANCIO</v>
          </cell>
          <cell r="J215" t="str">
            <v>BILANCIO</v>
          </cell>
          <cell r="L215" t="str">
            <v>III RIPREV.</v>
          </cell>
          <cell r="N215" t="str">
            <v>BUDGET</v>
          </cell>
          <cell r="P215" t="str">
            <v>I RIPREV.</v>
          </cell>
          <cell r="R215" t="str">
            <v>II RIPREV.</v>
          </cell>
          <cell r="T215" t="str">
            <v>III RIPREV.</v>
          </cell>
          <cell r="V215" t="str">
            <v>BUDGET</v>
          </cell>
          <cell r="X215" t="str">
            <v>BUDGET al</v>
          </cell>
          <cell r="Z215" t="str">
            <v>BUDGET al</v>
          </cell>
        </row>
        <row r="216">
          <cell r="F216" t="str">
            <v>2003</v>
          </cell>
          <cell r="H216" t="str">
            <v>2003 RIALLOC.</v>
          </cell>
          <cell r="J216" t="str">
            <v>2004</v>
          </cell>
          <cell r="L216" t="str">
            <v>2004</v>
          </cell>
          <cell r="N216" t="str">
            <v>2005</v>
          </cell>
          <cell r="P216" t="str">
            <v>2005</v>
          </cell>
          <cell r="R216" t="str">
            <v>2005</v>
          </cell>
          <cell r="T216" t="str">
            <v>2005</v>
          </cell>
          <cell r="V216" t="str">
            <v>2006</v>
          </cell>
          <cell r="X216" t="str">
            <v>31.03.2006</v>
          </cell>
          <cell r="Z216" t="str">
            <v>30.06.2006</v>
          </cell>
        </row>
        <row r="217">
          <cell r="B217" t="str">
            <v>FONDI PER RISCHI E ONERI:</v>
          </cell>
        </row>
        <row r="219">
          <cell r="B219" t="str">
            <v>FONDO IMPOSTE E TASSE AD INIZIO PER.</v>
          </cell>
          <cell r="F219">
            <v>74</v>
          </cell>
          <cell r="H219">
            <v>74</v>
          </cell>
          <cell r="J219">
            <v>54</v>
          </cell>
          <cell r="L219">
            <v>54</v>
          </cell>
          <cell r="N219">
            <v>178</v>
          </cell>
          <cell r="P219">
            <v>1153</v>
          </cell>
          <cell r="R219">
            <v>1153</v>
          </cell>
          <cell r="T219">
            <v>1153</v>
          </cell>
          <cell r="V219">
            <v>559</v>
          </cell>
          <cell r="X219">
            <v>559</v>
          </cell>
          <cell r="Z219">
            <v>559</v>
          </cell>
        </row>
        <row r="220">
          <cell r="B220" t="str">
            <v>+ INCREMENTI DEL PERIODO</v>
          </cell>
          <cell r="J220">
            <v>1117</v>
          </cell>
          <cell r="L220">
            <v>142</v>
          </cell>
          <cell r="P220">
            <v>409</v>
          </cell>
          <cell r="R220">
            <v>0</v>
          </cell>
          <cell r="T220">
            <v>0</v>
          </cell>
          <cell r="V220">
            <v>0</v>
          </cell>
          <cell r="X220">
            <v>0</v>
          </cell>
          <cell r="Z220">
            <v>0</v>
          </cell>
        </row>
        <row r="221">
          <cell r="B221" t="str">
            <v xml:space="preserve">  - DECREMENTI DEL PERIODO (RILASCI/x 99 utilizzo)</v>
          </cell>
          <cell r="F221">
            <v>-19</v>
          </cell>
          <cell r="H221">
            <v>-19</v>
          </cell>
          <cell r="J221">
            <v>-18</v>
          </cell>
          <cell r="L221">
            <v>-18</v>
          </cell>
          <cell r="N221">
            <v>-18</v>
          </cell>
          <cell r="P221">
            <v>-18</v>
          </cell>
          <cell r="R221">
            <v>-624</v>
          </cell>
          <cell r="T221">
            <v>-594</v>
          </cell>
          <cell r="V221">
            <v>-156</v>
          </cell>
          <cell r="X221">
            <v>-8</v>
          </cell>
          <cell r="Z221">
            <v>-146</v>
          </cell>
        </row>
        <row r="222">
          <cell r="B222" t="str">
            <v>+/- ALTRE CAUSE/RILASCI</v>
          </cell>
          <cell r="F222">
            <v>-1</v>
          </cell>
          <cell r="H222">
            <v>-1</v>
          </cell>
        </row>
        <row r="223">
          <cell r="B223" t="str">
            <v>TOT.FONDO IMPOSTE E TASSE A FINE PER.</v>
          </cell>
          <cell r="F223">
            <v>54</v>
          </cell>
          <cell r="H223">
            <v>54</v>
          </cell>
          <cell r="J223">
            <v>1153</v>
          </cell>
          <cell r="L223">
            <v>178</v>
          </cell>
          <cell r="N223">
            <v>160</v>
          </cell>
          <cell r="P223">
            <v>1544</v>
          </cell>
          <cell r="R223">
            <v>529</v>
          </cell>
          <cell r="T223">
            <v>559</v>
          </cell>
          <cell r="V223">
            <v>403</v>
          </cell>
          <cell r="X223">
            <v>551</v>
          </cell>
          <cell r="Z223">
            <v>413</v>
          </cell>
        </row>
        <row r="225">
          <cell r="B225" t="str">
            <v>ALTRI FONDI RISCHI E ONERI:</v>
          </cell>
        </row>
        <row r="227">
          <cell r="B227" t="str">
            <v>* FONDO AGENTI AD INIZIO PERIODO</v>
          </cell>
          <cell r="F227">
            <v>658</v>
          </cell>
          <cell r="H227">
            <v>658</v>
          </cell>
          <cell r="J227">
            <v>695</v>
          </cell>
          <cell r="L227">
            <v>695</v>
          </cell>
          <cell r="N227">
            <v>626</v>
          </cell>
          <cell r="P227">
            <v>608</v>
          </cell>
          <cell r="R227">
            <v>608</v>
          </cell>
          <cell r="T227">
            <v>608</v>
          </cell>
          <cell r="V227">
            <v>710</v>
          </cell>
          <cell r="X227">
            <v>710</v>
          </cell>
          <cell r="Z227">
            <v>710</v>
          </cell>
        </row>
        <row r="228">
          <cell r="B228" t="str">
            <v xml:space="preserve">  + ACCANTONAMENTO DEL PERIODO</v>
          </cell>
          <cell r="F228">
            <v>111</v>
          </cell>
          <cell r="H228">
            <v>111</v>
          </cell>
          <cell r="J228">
            <v>102</v>
          </cell>
          <cell r="L228">
            <v>120</v>
          </cell>
          <cell r="N228">
            <v>120</v>
          </cell>
          <cell r="P228">
            <v>120</v>
          </cell>
          <cell r="R228">
            <v>120</v>
          </cell>
          <cell r="T228">
            <v>150</v>
          </cell>
          <cell r="V228">
            <v>120</v>
          </cell>
          <cell r="X228">
            <v>30</v>
          </cell>
          <cell r="Z228">
            <v>60</v>
          </cell>
        </row>
        <row r="229">
          <cell r="B229" t="str">
            <v xml:space="preserve">  - DECREMENTI DEL PERIODO (UTILIZZI)</v>
          </cell>
          <cell r="F229">
            <v>-69</v>
          </cell>
          <cell r="H229">
            <v>-69</v>
          </cell>
          <cell r="J229">
            <v>-189</v>
          </cell>
          <cell r="L229">
            <v>-189</v>
          </cell>
          <cell r="N229">
            <v>-150</v>
          </cell>
          <cell r="P229">
            <v>-150</v>
          </cell>
          <cell r="R229">
            <v>-46</v>
          </cell>
          <cell r="T229">
            <v>-48</v>
          </cell>
          <cell r="V229">
            <v>-30</v>
          </cell>
          <cell r="X229">
            <v>-7</v>
          </cell>
          <cell r="Z229">
            <v>-15</v>
          </cell>
        </row>
        <row r="230">
          <cell r="B230" t="str">
            <v xml:space="preserve">  - DECREMENTI DEL PERIODO (RILASCI)</v>
          </cell>
          <cell r="F230">
            <v>-5</v>
          </cell>
          <cell r="H230">
            <v>-5</v>
          </cell>
        </row>
        <row r="231">
          <cell r="B231" t="str">
            <v xml:space="preserve">   TOTALE FONDO AGENTI A FINE PERIODO</v>
          </cell>
          <cell r="F231">
            <v>695</v>
          </cell>
          <cell r="H231">
            <v>695</v>
          </cell>
          <cell r="J231">
            <v>608</v>
          </cell>
          <cell r="L231">
            <v>626</v>
          </cell>
          <cell r="N231">
            <v>596</v>
          </cell>
          <cell r="P231">
            <v>578</v>
          </cell>
          <cell r="R231">
            <v>682</v>
          </cell>
          <cell r="T231">
            <v>710</v>
          </cell>
          <cell r="V231">
            <v>800</v>
          </cell>
          <cell r="X231">
            <v>733</v>
          </cell>
          <cell r="Z231">
            <v>755</v>
          </cell>
        </row>
        <row r="233">
          <cell r="B233" t="str">
            <v>* F.RISCHI E ONERI DIV.AD INIZIO PER.</v>
          </cell>
          <cell r="F233">
            <v>2676</v>
          </cell>
          <cell r="H233">
            <v>2676</v>
          </cell>
          <cell r="J233">
            <v>3434</v>
          </cell>
          <cell r="L233">
            <v>3434</v>
          </cell>
          <cell r="N233">
            <v>3725</v>
          </cell>
          <cell r="P233">
            <v>3982</v>
          </cell>
          <cell r="R233">
            <v>3982</v>
          </cell>
          <cell r="T233">
            <v>3982</v>
          </cell>
          <cell r="V233">
            <v>4379</v>
          </cell>
          <cell r="X233">
            <v>4379</v>
          </cell>
          <cell r="Z233">
            <v>4379</v>
          </cell>
        </row>
        <row r="234">
          <cell r="B234" t="str">
            <v xml:space="preserve">  + INCREMENTI DEL PERIODO</v>
          </cell>
          <cell r="F234">
            <v>760</v>
          </cell>
          <cell r="H234">
            <v>760</v>
          </cell>
          <cell r="J234">
            <v>548</v>
          </cell>
          <cell r="L234">
            <v>395</v>
          </cell>
          <cell r="N234">
            <v>366</v>
          </cell>
          <cell r="P234">
            <v>366</v>
          </cell>
          <cell r="R234">
            <v>386</v>
          </cell>
          <cell r="T234">
            <v>397</v>
          </cell>
          <cell r="V234">
            <v>54</v>
          </cell>
          <cell r="X234">
            <v>10</v>
          </cell>
          <cell r="Z234">
            <v>39</v>
          </cell>
        </row>
        <row r="235">
          <cell r="B235" t="str">
            <v>+ ALTRE CAUSE  INCREMENTI DEL PERIODO (2002 FUSIONE EX PUBLICITAS)</v>
          </cell>
        </row>
        <row r="236">
          <cell r="B236" t="str">
            <v xml:space="preserve">  - DECREMENTI DEL PERIODO (UTILIZZI 2002 FUSIONE EX PUBLICITAS)</v>
          </cell>
        </row>
        <row r="237">
          <cell r="B237" t="str">
            <v xml:space="preserve">  - DECREMENTI DEL PERIODO (UTILIZZI 2002 FUSIONE EX PUBLICITAS)</v>
          </cell>
        </row>
        <row r="238">
          <cell r="B238" t="str">
            <v xml:space="preserve">  - DECREMENTI DEL PERIODO (RILASCI 2002 FUSIONE EX PUBLICITAS)</v>
          </cell>
        </row>
        <row r="239">
          <cell r="B239" t="str">
            <v xml:space="preserve">  - DECREMENTI DEL PERIODO (UTILIZZI)</v>
          </cell>
        </row>
        <row r="240">
          <cell r="B240" t="str">
            <v xml:space="preserve">  - DECREMENTI DEL PERIODO (RILASCI)</v>
          </cell>
          <cell r="F240">
            <v>-2</v>
          </cell>
          <cell r="H240">
            <v>-2</v>
          </cell>
          <cell r="L240">
            <v>-104</v>
          </cell>
          <cell r="N240">
            <v>0</v>
          </cell>
          <cell r="P240">
            <v>0</v>
          </cell>
          <cell r="R240">
            <v>0</v>
          </cell>
          <cell r="T240">
            <v>0</v>
          </cell>
          <cell r="V240">
            <v>0</v>
          </cell>
          <cell r="X240">
            <v>0</v>
          </cell>
          <cell r="Z240">
            <v>0</v>
          </cell>
        </row>
        <row r="241">
          <cell r="B241" t="str">
            <v xml:space="preserve">  TOT.FONDO RISCHI E ONERI DIV.FINE PER.</v>
          </cell>
          <cell r="F241">
            <v>3434</v>
          </cell>
          <cell r="H241">
            <v>3434</v>
          </cell>
          <cell r="J241">
            <v>3982</v>
          </cell>
          <cell r="L241">
            <v>3725</v>
          </cell>
          <cell r="N241">
            <v>4091</v>
          </cell>
          <cell r="P241">
            <v>4348</v>
          </cell>
          <cell r="R241">
            <v>4368</v>
          </cell>
          <cell r="T241">
            <v>4379</v>
          </cell>
          <cell r="V241">
            <v>4433</v>
          </cell>
          <cell r="X241">
            <v>4389</v>
          </cell>
          <cell r="Z241">
            <v>4418</v>
          </cell>
        </row>
        <row r="243">
          <cell r="B243" t="str">
            <v xml:space="preserve">TOTALE ALTRI FONDI PER RISCHI E ONERI </v>
          </cell>
          <cell r="F243">
            <v>4129</v>
          </cell>
          <cell r="H243">
            <v>4129</v>
          </cell>
          <cell r="J243">
            <v>4590</v>
          </cell>
          <cell r="L243">
            <v>4351</v>
          </cell>
          <cell r="N243">
            <v>4687</v>
          </cell>
          <cell r="P243">
            <v>4926</v>
          </cell>
          <cell r="R243">
            <v>5050</v>
          </cell>
          <cell r="T243">
            <v>5089</v>
          </cell>
          <cell r="V243">
            <v>5233</v>
          </cell>
          <cell r="X243">
            <v>5122</v>
          </cell>
          <cell r="Z243">
            <v>5173</v>
          </cell>
        </row>
        <row r="245">
          <cell r="B245" t="str">
            <v>TOTALE FONDI PER RISCHI E ONERI</v>
          </cell>
          <cell r="F245">
            <v>4183</v>
          </cell>
          <cell r="H245">
            <v>4183</v>
          </cell>
          <cell r="J245">
            <v>5743</v>
          </cell>
          <cell r="L245">
            <v>4529</v>
          </cell>
          <cell r="N245">
            <v>4847</v>
          </cell>
          <cell r="P245">
            <v>6470</v>
          </cell>
          <cell r="R245">
            <v>5579</v>
          </cell>
          <cell r="T245">
            <v>5648</v>
          </cell>
          <cell r="V245">
            <v>5636</v>
          </cell>
          <cell r="X245">
            <v>5673</v>
          </cell>
          <cell r="Z245">
            <v>5586</v>
          </cell>
        </row>
        <row r="247">
          <cell r="B247" t="str">
            <v>FONDO TRATT.FINE RAPPORTO:</v>
          </cell>
        </row>
        <row r="249">
          <cell r="B249" t="str">
            <v>FONDO TRATT.FINE RAPPORTO INIZIO PER.</v>
          </cell>
          <cell r="F249">
            <v>9308</v>
          </cell>
          <cell r="H249">
            <v>9308</v>
          </cell>
          <cell r="J249">
            <v>9074</v>
          </cell>
          <cell r="L249">
            <v>9074</v>
          </cell>
          <cell r="N249">
            <v>9579</v>
          </cell>
          <cell r="P249">
            <v>9498</v>
          </cell>
          <cell r="R249">
            <v>9498</v>
          </cell>
          <cell r="T249">
            <v>9498</v>
          </cell>
          <cell r="V249">
            <v>9854</v>
          </cell>
          <cell r="X249">
            <v>9854</v>
          </cell>
          <cell r="Z249">
            <v>9854</v>
          </cell>
        </row>
        <row r="250">
          <cell r="B250" t="str">
            <v>+ INCREMENTI DEL PERIODO</v>
          </cell>
          <cell r="F250">
            <v>1417</v>
          </cell>
          <cell r="H250">
            <v>1417</v>
          </cell>
          <cell r="J250">
            <v>1481</v>
          </cell>
          <cell r="L250">
            <v>1560</v>
          </cell>
          <cell r="N250">
            <v>1644</v>
          </cell>
          <cell r="P250">
            <v>1635</v>
          </cell>
          <cell r="R250">
            <v>1609</v>
          </cell>
          <cell r="T250">
            <v>1540</v>
          </cell>
          <cell r="V250">
            <v>1681</v>
          </cell>
          <cell r="X250">
            <v>409</v>
          </cell>
          <cell r="Z250">
            <v>836</v>
          </cell>
        </row>
        <row r="251">
          <cell r="B251" t="str">
            <v>+/-ALTRE CAUSE</v>
          </cell>
        </row>
        <row r="252">
          <cell r="B252" t="str">
            <v>- DECREMENTI DEL PERIODO</v>
          </cell>
          <cell r="F252">
            <v>-1651</v>
          </cell>
          <cell r="H252">
            <v>-1651</v>
          </cell>
          <cell r="J252">
            <v>-1057</v>
          </cell>
          <cell r="L252">
            <v>-1055</v>
          </cell>
          <cell r="N252">
            <v>-1178</v>
          </cell>
          <cell r="P252">
            <v>-1188</v>
          </cell>
          <cell r="R252">
            <v>-1182</v>
          </cell>
          <cell r="T252">
            <v>-1184</v>
          </cell>
          <cell r="V252">
            <v>-1322</v>
          </cell>
          <cell r="X252">
            <v>-219</v>
          </cell>
          <cell r="Z252">
            <v>-590</v>
          </cell>
        </row>
        <row r="253">
          <cell r="B253" t="str">
            <v xml:space="preserve">+/- ALTRE CAUSE (GIRO PER RICLASSIFICAZIONE) </v>
          </cell>
        </row>
        <row r="254">
          <cell r="B254" t="str">
            <v>TOT.FONDO TRAT.FINE RAPPORTO FINE PER.</v>
          </cell>
          <cell r="F254">
            <v>9074</v>
          </cell>
          <cell r="H254">
            <v>9074</v>
          </cell>
          <cell r="J254">
            <v>9498</v>
          </cell>
          <cell r="L254">
            <v>9579</v>
          </cell>
          <cell r="N254">
            <v>10045</v>
          </cell>
          <cell r="P254">
            <v>9945</v>
          </cell>
          <cell r="R254">
            <v>9925</v>
          </cell>
          <cell r="T254">
            <v>9854</v>
          </cell>
          <cell r="V254">
            <v>10213</v>
          </cell>
          <cell r="X254">
            <v>10044</v>
          </cell>
          <cell r="Z254">
            <v>10100</v>
          </cell>
        </row>
        <row r="256">
          <cell r="B256" t="str">
            <v>AFC/Controllo Andamento Commerciale e Gestionale</v>
          </cell>
        </row>
        <row r="258">
          <cell r="B258" t="str">
            <v>TABELLA DI LAVORO PER PASSAGGIO DATI DEL C/ECONOMICO ALLO STATO PATRIMONIALE</v>
          </cell>
        </row>
        <row r="260">
          <cell r="B260" t="str">
            <v>CAPITALE PROPRIO</v>
          </cell>
          <cell r="F260" t="str">
            <v>EURO/1000</v>
          </cell>
          <cell r="H260" t="str">
            <v>EURO/1000</v>
          </cell>
          <cell r="J260" t="str">
            <v>EURO/1000</v>
          </cell>
          <cell r="L260" t="str">
            <v>EURO/1000</v>
          </cell>
          <cell r="N260" t="str">
            <v>EURO/1000</v>
          </cell>
          <cell r="P260" t="str">
            <v>EURO/1000</v>
          </cell>
          <cell r="R260" t="str">
            <v>EURO/1000</v>
          </cell>
          <cell r="T260" t="str">
            <v>EURO/1000</v>
          </cell>
          <cell r="V260" t="str">
            <v>EURO/1000</v>
          </cell>
          <cell r="X260" t="str">
            <v>EURO/1000</v>
          </cell>
          <cell r="Z260" t="str">
            <v>EURO/1000</v>
          </cell>
        </row>
        <row r="261">
          <cell r="F261" t="str">
            <v>BILANCIO</v>
          </cell>
          <cell r="H261" t="str">
            <v>BILANCIO</v>
          </cell>
          <cell r="J261" t="str">
            <v>BILANCIO</v>
          </cell>
          <cell r="L261" t="str">
            <v>III RIPREV.</v>
          </cell>
          <cell r="N261" t="str">
            <v>BUDGET</v>
          </cell>
          <cell r="P261" t="str">
            <v>I RIPREV.</v>
          </cell>
          <cell r="R261" t="str">
            <v>II RIPREV.</v>
          </cell>
          <cell r="T261" t="str">
            <v>III RIPREV.</v>
          </cell>
          <cell r="V261" t="str">
            <v>BUDGET</v>
          </cell>
          <cell r="X261" t="str">
            <v>BUDGET al</v>
          </cell>
          <cell r="Z261" t="str">
            <v>BUDGET al</v>
          </cell>
        </row>
        <row r="262">
          <cell r="F262" t="str">
            <v>2003</v>
          </cell>
          <cell r="H262" t="str">
            <v>2003 RIALLOC.</v>
          </cell>
          <cell r="J262" t="str">
            <v>2004</v>
          </cell>
          <cell r="L262" t="str">
            <v>2004</v>
          </cell>
          <cell r="N262" t="str">
            <v>2005</v>
          </cell>
          <cell r="P262" t="str">
            <v>2005</v>
          </cell>
          <cell r="R262" t="str">
            <v>2005</v>
          </cell>
          <cell r="T262" t="str">
            <v>2005</v>
          </cell>
          <cell r="V262" t="str">
            <v>2006</v>
          </cell>
          <cell r="X262" t="str">
            <v>31.03.2006</v>
          </cell>
          <cell r="Z262" t="str">
            <v>30.06.2006</v>
          </cell>
        </row>
        <row r="263">
          <cell r="B263" t="str">
            <v>CAPITALE SOCIALE AD INIZIO PERIODO</v>
          </cell>
          <cell r="F263">
            <v>10000</v>
          </cell>
          <cell r="H263">
            <v>10000</v>
          </cell>
          <cell r="J263">
            <v>10000</v>
          </cell>
          <cell r="L263">
            <v>10000</v>
          </cell>
          <cell r="N263">
            <v>10000</v>
          </cell>
          <cell r="P263">
            <v>10000</v>
          </cell>
          <cell r="R263">
            <v>10000</v>
          </cell>
          <cell r="T263">
            <v>10000</v>
          </cell>
          <cell r="V263">
            <v>10000</v>
          </cell>
          <cell r="X263">
            <v>10000</v>
          </cell>
          <cell r="Z263">
            <v>10000</v>
          </cell>
        </row>
        <row r="264">
          <cell r="B264" t="str">
            <v>+ INCREMENTI DEL PERIODO</v>
          </cell>
        </row>
        <row r="265">
          <cell r="B265" t="str">
            <v>+ INCREMENTI DEL PERIODO (2002 FUSIONE EX PUBLICITAS)</v>
          </cell>
        </row>
        <row r="266">
          <cell r="B266" t="str">
            <v>- DECREMENTI DEL PERIODO (2002 FUSIONE EX PUBLICITAS)</v>
          </cell>
        </row>
        <row r="267">
          <cell r="B267" t="str">
            <v>TOTALE CAPITALE SOCIALE A FINE PERIODO</v>
          </cell>
          <cell r="F267">
            <v>10000</v>
          </cell>
          <cell r="H267">
            <v>10000</v>
          </cell>
          <cell r="J267">
            <v>10000</v>
          </cell>
          <cell r="L267">
            <v>10000</v>
          </cell>
          <cell r="N267">
            <v>10000</v>
          </cell>
          <cell r="P267">
            <v>10000</v>
          </cell>
          <cell r="R267">
            <v>10000</v>
          </cell>
          <cell r="T267">
            <v>10000</v>
          </cell>
          <cell r="V267">
            <v>10000</v>
          </cell>
          <cell r="X267">
            <v>10000</v>
          </cell>
          <cell r="Z267">
            <v>10000</v>
          </cell>
        </row>
        <row r="269">
          <cell r="B269" t="str">
            <v>RISERVA DA SOVRAPPREZZO AZIONI A INIZIO PERIODO</v>
          </cell>
          <cell r="F269">
            <v>1114</v>
          </cell>
          <cell r="H269">
            <v>1114</v>
          </cell>
          <cell r="J269">
            <v>1114</v>
          </cell>
          <cell r="L269">
            <v>1114</v>
          </cell>
          <cell r="N269">
            <v>1114</v>
          </cell>
          <cell r="P269">
            <v>1114</v>
          </cell>
          <cell r="R269">
            <v>1114</v>
          </cell>
          <cell r="T269">
            <v>1114</v>
          </cell>
          <cell r="V269">
            <v>1114</v>
          </cell>
          <cell r="X269">
            <v>1114</v>
          </cell>
          <cell r="Z269">
            <v>1114</v>
          </cell>
        </row>
        <row r="270">
          <cell r="B270" t="str">
            <v>+ INCREMENTI DEL PERIODO</v>
          </cell>
        </row>
        <row r="271">
          <cell r="B271" t="str">
            <v>- DECREMENTI DEL PERIODO</v>
          </cell>
        </row>
        <row r="272">
          <cell r="B272" t="str">
            <v>TOTALE DA SOVRAPPREZZO AZIONI  A FINE PERIODO</v>
          </cell>
          <cell r="F272">
            <v>1114</v>
          </cell>
          <cell r="H272">
            <v>1114</v>
          </cell>
          <cell r="J272">
            <v>1114</v>
          </cell>
          <cell r="L272">
            <v>1114</v>
          </cell>
          <cell r="N272">
            <v>1114</v>
          </cell>
          <cell r="P272">
            <v>1114</v>
          </cell>
          <cell r="R272">
            <v>1114</v>
          </cell>
          <cell r="T272">
            <v>1114</v>
          </cell>
          <cell r="V272">
            <v>1114</v>
          </cell>
          <cell r="X272">
            <v>1114</v>
          </cell>
          <cell r="Z272">
            <v>1114</v>
          </cell>
        </row>
        <row r="273">
          <cell r="B273" t="str">
            <v>1° TOT. CAPITALE SOCIALE E RISERVA DA SOVRAPPREZZO</v>
          </cell>
          <cell r="F273">
            <v>11114</v>
          </cell>
          <cell r="H273">
            <v>11114</v>
          </cell>
          <cell r="J273">
            <v>11114</v>
          </cell>
          <cell r="L273">
            <v>11114</v>
          </cell>
          <cell r="N273">
            <v>11114</v>
          </cell>
          <cell r="P273">
            <v>11114</v>
          </cell>
          <cell r="R273">
            <v>11114</v>
          </cell>
          <cell r="T273">
            <v>11114</v>
          </cell>
          <cell r="V273">
            <v>11114</v>
          </cell>
          <cell r="X273">
            <v>11114</v>
          </cell>
          <cell r="Z273">
            <v>11114</v>
          </cell>
        </row>
        <row r="275">
          <cell r="B275" t="str">
            <v>RISERVA LEGALE A INIZIO PERIODO</v>
          </cell>
          <cell r="F275">
            <v>2000</v>
          </cell>
          <cell r="H275">
            <v>2000</v>
          </cell>
          <cell r="J275">
            <v>2000</v>
          </cell>
          <cell r="L275">
            <v>2000</v>
          </cell>
          <cell r="N275">
            <v>2000</v>
          </cell>
          <cell r="P275">
            <v>2000</v>
          </cell>
          <cell r="R275">
            <v>2000</v>
          </cell>
          <cell r="T275">
            <v>2000</v>
          </cell>
          <cell r="V275">
            <v>2000</v>
          </cell>
          <cell r="X275">
            <v>2000</v>
          </cell>
          <cell r="Z275">
            <v>2000</v>
          </cell>
        </row>
        <row r="276">
          <cell r="B276" t="str">
            <v>+ INCREMENTI DEL PERIODO (2002 FUSIONE EX PUBLICITAS)</v>
          </cell>
        </row>
        <row r="277">
          <cell r="B277" t="str">
            <v>- DECREMENTI DEL PERIODO (2002 FUSIONE EX PUBLICITAS)</v>
          </cell>
        </row>
        <row r="278">
          <cell r="B278" t="str">
            <v>TOTALE RISERVA LEGALE A FINE PERIODO</v>
          </cell>
          <cell r="F278">
            <v>2000</v>
          </cell>
          <cell r="H278">
            <v>2000</v>
          </cell>
          <cell r="J278">
            <v>2000</v>
          </cell>
          <cell r="L278">
            <v>2000</v>
          </cell>
          <cell r="N278">
            <v>2000</v>
          </cell>
          <cell r="P278">
            <v>2000</v>
          </cell>
          <cell r="R278">
            <v>2000</v>
          </cell>
          <cell r="T278">
            <v>2000</v>
          </cell>
          <cell r="V278">
            <v>2000</v>
          </cell>
          <cell r="X278">
            <v>2000</v>
          </cell>
          <cell r="Z278">
            <v>2000</v>
          </cell>
        </row>
        <row r="280">
          <cell r="B280" t="str">
            <v>RISERVE DA RIVALUTAZ.A INIZIO PERIODO</v>
          </cell>
          <cell r="F280">
            <v>0</v>
          </cell>
          <cell r="H280">
            <v>0</v>
          </cell>
          <cell r="J280">
            <v>0</v>
          </cell>
          <cell r="L280">
            <v>0</v>
          </cell>
          <cell r="N280">
            <v>0</v>
          </cell>
          <cell r="P280">
            <v>0</v>
          </cell>
          <cell r="R280">
            <v>0</v>
          </cell>
          <cell r="T280">
            <v>0</v>
          </cell>
          <cell r="V280">
            <v>0</v>
          </cell>
          <cell r="X280">
            <v>0</v>
          </cell>
          <cell r="Z280">
            <v>0</v>
          </cell>
        </row>
        <row r="281">
          <cell r="B281" t="str">
            <v>+ INCREMENTI DEL PERIODO (2002 FUSIONE EX PUBLICITAS)</v>
          </cell>
        </row>
        <row r="282">
          <cell r="B282" t="str">
            <v>- DECREMENTI DEL PERIODO (2002 FUSIONE EX PUBLICITAS)</v>
          </cell>
        </row>
        <row r="283">
          <cell r="B283" t="str">
            <v>- DECREMENTI DEL PERIODO</v>
          </cell>
        </row>
        <row r="284">
          <cell r="B284" t="str">
            <v>TOT.RISERVE DA RIVALUT.A FINE PERIODO</v>
          </cell>
          <cell r="F284">
            <v>0</v>
          </cell>
          <cell r="H284">
            <v>0</v>
          </cell>
          <cell r="J284">
            <v>0</v>
          </cell>
          <cell r="L284">
            <v>0</v>
          </cell>
          <cell r="N284">
            <v>0</v>
          </cell>
          <cell r="P284">
            <v>0</v>
          </cell>
          <cell r="R284">
            <v>0</v>
          </cell>
          <cell r="T284">
            <v>0</v>
          </cell>
          <cell r="V284">
            <v>0</v>
          </cell>
          <cell r="X284">
            <v>0</v>
          </cell>
          <cell r="Z284">
            <v>0</v>
          </cell>
        </row>
        <row r="286">
          <cell r="B286" t="str">
            <v>ALTRE RISERVE A INIZIO PERIODO</v>
          </cell>
          <cell r="F286">
            <v>10613</v>
          </cell>
          <cell r="H286">
            <v>10613</v>
          </cell>
          <cell r="J286">
            <v>10758</v>
          </cell>
          <cell r="L286">
            <v>10758</v>
          </cell>
          <cell r="N286">
            <v>10815</v>
          </cell>
          <cell r="P286">
            <v>10815</v>
          </cell>
          <cell r="R286">
            <v>10815</v>
          </cell>
          <cell r="T286">
            <v>10815</v>
          </cell>
          <cell r="V286">
            <v>10853</v>
          </cell>
          <cell r="X286">
            <v>10853</v>
          </cell>
          <cell r="Z286">
            <v>10853</v>
          </cell>
        </row>
        <row r="287">
          <cell r="B287" t="str">
            <v>+ INCREMENTI DEL PERIODO</v>
          </cell>
          <cell r="F287">
            <v>145</v>
          </cell>
          <cell r="H287">
            <v>145</v>
          </cell>
          <cell r="J287">
            <v>57</v>
          </cell>
          <cell r="L287">
            <v>57</v>
          </cell>
          <cell r="N287">
            <v>395</v>
          </cell>
          <cell r="P287">
            <v>38</v>
          </cell>
          <cell r="R287">
            <v>38</v>
          </cell>
          <cell r="T287">
            <v>38</v>
          </cell>
          <cell r="V287">
            <v>68</v>
          </cell>
          <cell r="Z287">
            <v>68</v>
          </cell>
        </row>
        <row r="288">
          <cell r="B288" t="str">
            <v>+ INCREMENTI DEL PERIODO (2002 FUSIONE EX PUBLICITAS)</v>
          </cell>
        </row>
        <row r="289">
          <cell r="B289" t="str">
            <v>- DECREMENTI DEL PERIODO (2002 FUSIONE EX PUBLICITAS)</v>
          </cell>
        </row>
        <row r="290">
          <cell r="B290" t="str">
            <v>TOTALE ALTRE RISERVE A FINE PERIODO</v>
          </cell>
          <cell r="F290">
            <v>10758</v>
          </cell>
          <cell r="H290">
            <v>10758</v>
          </cell>
          <cell r="J290">
            <v>10815</v>
          </cell>
          <cell r="L290">
            <v>10815</v>
          </cell>
          <cell r="N290">
            <v>11210</v>
          </cell>
          <cell r="P290">
            <v>10853</v>
          </cell>
          <cell r="R290">
            <v>10853</v>
          </cell>
          <cell r="T290">
            <v>10853</v>
          </cell>
          <cell r="V290">
            <v>10921</v>
          </cell>
          <cell r="X290">
            <v>10853</v>
          </cell>
          <cell r="Z290">
            <v>10921</v>
          </cell>
        </row>
        <row r="292">
          <cell r="B292" t="str">
            <v>VERSAMENTO SOCI IN C/CAP.(RIPIANAMENTO PARZ.PERDITA)</v>
          </cell>
        </row>
        <row r="294">
          <cell r="B294" t="str">
            <v>UTILE (PERDITA) A NUOVO</v>
          </cell>
          <cell r="X294">
            <v>7868</v>
          </cell>
        </row>
        <row r="296">
          <cell r="B296" t="str">
            <v>UTILE (PERDITA) DEL PERIODO</v>
          </cell>
          <cell r="F296">
            <v>8257</v>
          </cell>
          <cell r="H296">
            <v>8257</v>
          </cell>
          <cell r="J296">
            <v>18538</v>
          </cell>
          <cell r="L296">
            <v>13395</v>
          </cell>
          <cell r="N296">
            <v>7085</v>
          </cell>
          <cell r="P296">
            <v>6133</v>
          </cell>
          <cell r="R296">
            <v>8604</v>
          </cell>
          <cell r="T296">
            <v>7868</v>
          </cell>
          <cell r="V296">
            <v>6191</v>
          </cell>
          <cell r="X296">
            <v>2905</v>
          </cell>
          <cell r="Z296">
            <v>4557</v>
          </cell>
        </row>
        <row r="298">
          <cell r="B298" t="str">
            <v>TOTALE CAPITALE PROPRIO</v>
          </cell>
          <cell r="F298">
            <v>32129</v>
          </cell>
          <cell r="H298">
            <v>32129</v>
          </cell>
          <cell r="J298">
            <v>42467</v>
          </cell>
          <cell r="L298">
            <v>37324</v>
          </cell>
          <cell r="N298">
            <v>31409</v>
          </cell>
          <cell r="P298">
            <v>30100</v>
          </cell>
          <cell r="R298">
            <v>32571</v>
          </cell>
          <cell r="T298">
            <v>31835</v>
          </cell>
          <cell r="V298">
            <v>30226</v>
          </cell>
          <cell r="X298">
            <v>34740</v>
          </cell>
          <cell r="Z298">
            <v>28592</v>
          </cell>
        </row>
        <row r="299">
          <cell r="C299" t="str">
            <v>valori provvisori</v>
          </cell>
          <cell r="F299">
            <v>8000</v>
          </cell>
          <cell r="H299">
            <v>8000</v>
          </cell>
          <cell r="J299">
            <v>18500</v>
          </cell>
          <cell r="K299" t="str">
            <v>?</v>
          </cell>
        </row>
        <row r="300">
          <cell r="B300" t="str">
            <v>Utile così ripartito nell'esercizio successivo:</v>
          </cell>
          <cell r="F300">
            <v>257</v>
          </cell>
          <cell r="H300">
            <v>257</v>
          </cell>
          <cell r="J300">
            <v>38</v>
          </cell>
          <cell r="K300" t="str">
            <v>?</v>
          </cell>
        </row>
        <row r="301">
          <cell r="B301" t="str">
            <v xml:space="preserve">                 - DIVIDENDO A RAI (8% C.S.)</v>
          </cell>
          <cell r="F301">
            <v>8200</v>
          </cell>
          <cell r="H301">
            <v>8200</v>
          </cell>
          <cell r="J301">
            <v>18500</v>
          </cell>
          <cell r="K301" t="str">
            <v>?</v>
          </cell>
          <cell r="L301">
            <v>13000</v>
          </cell>
          <cell r="T301">
            <v>7800</v>
          </cell>
        </row>
        <row r="302">
          <cell r="B302" t="str">
            <v xml:space="preserve">                 - A RISERVA STRAORD.</v>
          </cell>
          <cell r="F302">
            <v>57</v>
          </cell>
          <cell r="H302">
            <v>57</v>
          </cell>
          <cell r="J302">
            <v>38</v>
          </cell>
          <cell r="K302" t="str">
            <v>?</v>
          </cell>
          <cell r="L302">
            <v>395</v>
          </cell>
          <cell r="N302">
            <v>7085</v>
          </cell>
          <cell r="P302">
            <v>6133</v>
          </cell>
          <cell r="R302">
            <v>8604</v>
          </cell>
          <cell r="T302">
            <v>68</v>
          </cell>
          <cell r="V302">
            <v>6191</v>
          </cell>
          <cell r="X302">
            <v>2905</v>
          </cell>
          <cell r="Z302">
            <v>4557</v>
          </cell>
        </row>
        <row r="303">
          <cell r="B303" t="str">
            <v xml:space="preserve">                 - A RISERVA LEGALE</v>
          </cell>
        </row>
        <row r="304">
          <cell r="B304" t="str">
            <v xml:space="preserve">                 - A ALTRE RISERVE </v>
          </cell>
        </row>
        <row r="306">
          <cell r="B306" t="str">
            <v>DESTINAZIONE (PERDITA) NELL'ES.SUCCESSIVO:</v>
          </cell>
        </row>
        <row r="307">
          <cell r="B307" t="str">
            <v>RIPIANAMENTO PERDITA (ASSEMBLEA ORD.E STRAORD.:</v>
          </cell>
        </row>
        <row r="308">
          <cell r="B308" t="str">
            <v>- UTILIZZO CAPITALE SOCIALE</v>
          </cell>
        </row>
        <row r="309">
          <cell r="B309" t="str">
            <v>- UTILIZZO RISERVA LEGALE</v>
          </cell>
        </row>
        <row r="310">
          <cell r="B310" t="str">
            <v>- UTILIZZO RISERVA DA SOVRAPPREZZO AZIONI</v>
          </cell>
        </row>
        <row r="311">
          <cell r="B311" t="str">
            <v>- UTILIZZO RISERVE DA RIVALUTAZ.</v>
          </cell>
        </row>
        <row r="312">
          <cell r="B312" t="str">
            <v xml:space="preserve">- UTILIZZO ALTRE RISERVE </v>
          </cell>
        </row>
        <row r="313">
          <cell r="B313" t="str">
            <v xml:space="preserve">- VERS.RAI PER RIPIANAM.PERDITE </v>
          </cell>
        </row>
        <row r="315">
          <cell r="B315" t="str">
            <v>TOTALE PERDITA A NUOVO</v>
          </cell>
        </row>
        <row r="316">
          <cell r="B316" t="str">
            <v>ULTERIORI VERS.RAI PER:</v>
          </cell>
        </row>
      </sheetData>
      <sheetData sheetId="3">
        <row r="1">
          <cell r="B1" t="str">
            <v xml:space="preserve">                - AFC/Controllo Andamento Commerciale e Gestionale</v>
          </cell>
          <cell r="I1" t="str">
            <v>DATA : 14/02/2005</v>
          </cell>
        </row>
        <row r="3">
          <cell r="B3" t="str">
            <v>TABELLA DI LAVORO PER REDAZIONE PROSPETTI IRI - STATO PATRIMONIALE</v>
          </cell>
        </row>
        <row r="4">
          <cell r="B4" t="str">
            <v>(SCHEMA DI BILANCIO DETTAGLIATO)</v>
          </cell>
        </row>
        <row r="6">
          <cell r="E6" t="str">
            <v>*ATTIVO*</v>
          </cell>
          <cell r="G6" t="str">
            <v>BILANCIO</v>
          </cell>
          <cell r="I6" t="str">
            <v>BILANCIO</v>
          </cell>
          <cell r="K6" t="str">
            <v>BILANCIO</v>
          </cell>
          <cell r="M6" t="str">
            <v>III RIPREV.</v>
          </cell>
          <cell r="O6" t="str">
            <v>BUDGET</v>
          </cell>
          <cell r="Q6" t="str">
            <v>I RIPREV.</v>
          </cell>
          <cell r="S6" t="str">
            <v>II RIPREV.</v>
          </cell>
          <cell r="U6" t="str">
            <v>III RIPREV.</v>
          </cell>
          <cell r="W6" t="str">
            <v>BUDGET</v>
          </cell>
          <cell r="Y6" t="str">
            <v>BUDGET al</v>
          </cell>
          <cell r="AA6" t="str">
            <v>BUDGET al</v>
          </cell>
        </row>
        <row r="7">
          <cell r="G7" t="str">
            <v>2003</v>
          </cell>
          <cell r="I7" t="str">
            <v>2003 RIALLOC.</v>
          </cell>
          <cell r="K7" t="str">
            <v>2004</v>
          </cell>
          <cell r="M7" t="str">
            <v>2004</v>
          </cell>
          <cell r="O7" t="str">
            <v>2005</v>
          </cell>
          <cell r="Q7" t="str">
            <v>2005</v>
          </cell>
          <cell r="S7" t="str">
            <v>2005</v>
          </cell>
          <cell r="U7" t="str">
            <v>2005</v>
          </cell>
          <cell r="W7" t="str">
            <v>2006</v>
          </cell>
          <cell r="Y7" t="str">
            <v>31.03.2006</v>
          </cell>
          <cell r="AA7" t="str">
            <v>30.06.2006</v>
          </cell>
        </row>
        <row r="8">
          <cell r="B8" t="str">
            <v>B</v>
          </cell>
          <cell r="E8" t="str">
            <v>IMMOBILIZZAZIONI</v>
          </cell>
        </row>
        <row r="9">
          <cell r="C9" t="str">
            <v>I</v>
          </cell>
          <cell r="E9" t="str">
            <v>IMMOBILIZZAZIONI IMMATERIALI</v>
          </cell>
          <cell r="G9">
            <v>1470</v>
          </cell>
          <cell r="I9">
            <v>1470</v>
          </cell>
          <cell r="K9">
            <v>1487</v>
          </cell>
          <cell r="M9">
            <v>1551</v>
          </cell>
          <cell r="O9">
            <v>1573</v>
          </cell>
          <cell r="Q9">
            <v>1539</v>
          </cell>
          <cell r="S9">
            <v>1649</v>
          </cell>
          <cell r="U9">
            <v>1602</v>
          </cell>
          <cell r="W9">
            <v>1998</v>
          </cell>
          <cell r="Y9">
            <v>1747</v>
          </cell>
          <cell r="AA9">
            <v>1877</v>
          </cell>
        </row>
        <row r="10">
          <cell r="C10" t="str">
            <v>II</v>
          </cell>
          <cell r="E10" t="str">
            <v>IMMOBILIZZAZIONI MATERIALI AL NETTO F.AMM.</v>
          </cell>
          <cell r="G10">
            <v>32161</v>
          </cell>
          <cell r="I10">
            <v>32161</v>
          </cell>
          <cell r="K10">
            <v>31590</v>
          </cell>
          <cell r="M10">
            <v>31130</v>
          </cell>
          <cell r="O10">
            <v>29470</v>
          </cell>
          <cell r="Q10">
            <v>31443</v>
          </cell>
          <cell r="S10">
            <v>31528</v>
          </cell>
          <cell r="U10">
            <v>31517</v>
          </cell>
          <cell r="W10">
            <v>31790</v>
          </cell>
          <cell r="Y10">
            <v>31709</v>
          </cell>
          <cell r="AA10">
            <v>32136</v>
          </cell>
        </row>
        <row r="11">
          <cell r="C11">
            <v>5</v>
          </cell>
          <cell r="E11" t="str">
            <v xml:space="preserve">IMMOBILIZZAZIONI IN CORSO E ACCONTI </v>
          </cell>
          <cell r="G11">
            <v>0</v>
          </cell>
          <cell r="I11">
            <v>0</v>
          </cell>
          <cell r="K11">
            <v>0</v>
          </cell>
          <cell r="M11">
            <v>0</v>
          </cell>
          <cell r="O11">
            <v>0</v>
          </cell>
          <cell r="Q11">
            <v>0</v>
          </cell>
          <cell r="S11">
            <v>0</v>
          </cell>
          <cell r="U11">
            <v>0</v>
          </cell>
          <cell r="W11">
            <v>0</v>
          </cell>
          <cell r="Y11">
            <v>0</v>
          </cell>
          <cell r="AA11">
            <v>0</v>
          </cell>
        </row>
        <row r="12">
          <cell r="E12" t="str">
            <v>TOTALE IMMOBILIZZAZIONI MATERIALI</v>
          </cell>
          <cell r="G12">
            <v>32161</v>
          </cell>
          <cell r="I12">
            <v>32161</v>
          </cell>
          <cell r="K12">
            <v>31590</v>
          </cell>
          <cell r="M12">
            <v>31130</v>
          </cell>
          <cell r="O12">
            <v>29470</v>
          </cell>
          <cell r="Q12">
            <v>31443</v>
          </cell>
          <cell r="S12">
            <v>31528</v>
          </cell>
          <cell r="U12">
            <v>31517</v>
          </cell>
          <cell r="W12">
            <v>31790</v>
          </cell>
          <cell r="Y12">
            <v>31709</v>
          </cell>
          <cell r="AA12">
            <v>32136</v>
          </cell>
        </row>
        <row r="13">
          <cell r="C13" t="str">
            <v>III</v>
          </cell>
          <cell r="E13" t="str">
            <v>IMMOBILIZZAZIONI FINANZIARIE :</v>
          </cell>
        </row>
        <row r="14">
          <cell r="C14">
            <v>1</v>
          </cell>
          <cell r="E14" t="str">
            <v>PARTECIPAZIONI AL NETTO F.SVALUTAZIONE</v>
          </cell>
          <cell r="G14">
            <v>0</v>
          </cell>
          <cell r="I14">
            <v>0</v>
          </cell>
          <cell r="K14">
            <v>0</v>
          </cell>
          <cell r="M14">
            <v>0</v>
          </cell>
          <cell r="O14">
            <v>0</v>
          </cell>
          <cell r="Q14">
            <v>0</v>
          </cell>
          <cell r="S14">
            <v>0</v>
          </cell>
          <cell r="U14">
            <v>0</v>
          </cell>
          <cell r="W14">
            <v>0</v>
          </cell>
          <cell r="Y14">
            <v>0</v>
          </cell>
          <cell r="AA14">
            <v>0</v>
          </cell>
        </row>
        <row r="15">
          <cell r="C15">
            <v>2</v>
          </cell>
          <cell r="E15" t="str">
            <v>CREDITI V/CONTROL.E COLL.(PUBLICITAS)</v>
          </cell>
        </row>
        <row r="16">
          <cell r="C16">
            <v>2</v>
          </cell>
          <cell r="D16" t="str">
            <v>d</v>
          </cell>
          <cell r="E16" t="str">
            <v>CREDITI FINANZIARI VERSO ALTRI :</v>
          </cell>
        </row>
        <row r="17">
          <cell r="E17" t="str">
            <v>-CREDITI V/ERARIO per acconto TFR L.662/96</v>
          </cell>
          <cell r="G17">
            <v>509</v>
          </cell>
          <cell r="I17">
            <v>509</v>
          </cell>
          <cell r="K17">
            <v>416</v>
          </cell>
          <cell r="M17">
            <v>452</v>
          </cell>
          <cell r="O17">
            <v>395</v>
          </cell>
          <cell r="Q17">
            <v>359</v>
          </cell>
          <cell r="S17">
            <v>359</v>
          </cell>
          <cell r="U17">
            <v>359</v>
          </cell>
          <cell r="W17">
            <v>286</v>
          </cell>
          <cell r="Y17">
            <v>341</v>
          </cell>
          <cell r="AA17">
            <v>322</v>
          </cell>
        </row>
        <row r="18">
          <cell r="E18" t="str">
            <v>-DEPOSITI CAUZIONALI</v>
          </cell>
          <cell r="G18">
            <v>33</v>
          </cell>
          <cell r="I18">
            <v>33</v>
          </cell>
          <cell r="K18">
            <v>30</v>
          </cell>
          <cell r="M18">
            <v>29</v>
          </cell>
          <cell r="O18">
            <v>25</v>
          </cell>
          <cell r="Q18">
            <v>26</v>
          </cell>
          <cell r="S18">
            <v>26</v>
          </cell>
          <cell r="U18">
            <v>26</v>
          </cell>
          <cell r="W18">
            <v>26</v>
          </cell>
          <cell r="Y18">
            <v>26</v>
          </cell>
          <cell r="AA18">
            <v>26</v>
          </cell>
        </row>
        <row r="19">
          <cell r="C19">
            <v>3</v>
          </cell>
          <cell r="E19" t="str">
            <v xml:space="preserve">ALTRI TITOLI </v>
          </cell>
          <cell r="G19">
            <v>0</v>
          </cell>
          <cell r="I19">
            <v>0</v>
          </cell>
          <cell r="K19">
            <v>0</v>
          </cell>
          <cell r="M19">
            <v>0</v>
          </cell>
          <cell r="O19">
            <v>0</v>
          </cell>
          <cell r="Q19">
            <v>0</v>
          </cell>
          <cell r="S19">
            <v>0</v>
          </cell>
          <cell r="U19">
            <v>0</v>
          </cell>
          <cell r="W19">
            <v>0</v>
          </cell>
          <cell r="Y19">
            <v>0</v>
          </cell>
          <cell r="AA19">
            <v>0</v>
          </cell>
        </row>
        <row r="20">
          <cell r="E20" t="str">
            <v xml:space="preserve">TOT.IMMOBILIZZ.FINANZIARIE </v>
          </cell>
          <cell r="G20">
            <v>542</v>
          </cell>
          <cell r="I20">
            <v>542</v>
          </cell>
          <cell r="K20">
            <v>446</v>
          </cell>
          <cell r="M20">
            <v>481</v>
          </cell>
          <cell r="O20">
            <v>420</v>
          </cell>
          <cell r="Q20">
            <v>385</v>
          </cell>
          <cell r="S20">
            <v>385</v>
          </cell>
          <cell r="U20">
            <v>385</v>
          </cell>
          <cell r="W20">
            <v>312</v>
          </cell>
          <cell r="Y20">
            <v>367</v>
          </cell>
          <cell r="AA20">
            <v>348</v>
          </cell>
        </row>
        <row r="22">
          <cell r="B22" t="str">
            <v>B</v>
          </cell>
          <cell r="E22" t="str">
            <v>TOTALE IMMOBILIZZAZIONI</v>
          </cell>
          <cell r="G22">
            <v>34173</v>
          </cell>
          <cell r="I22">
            <v>34173</v>
          </cell>
          <cell r="K22">
            <v>33523</v>
          </cell>
          <cell r="M22">
            <v>33162</v>
          </cell>
          <cell r="O22">
            <v>31463</v>
          </cell>
          <cell r="Q22">
            <v>33367</v>
          </cell>
          <cell r="S22">
            <v>33562</v>
          </cell>
          <cell r="U22">
            <v>33504</v>
          </cell>
          <cell r="W22">
            <v>34100</v>
          </cell>
          <cell r="Y22">
            <v>33823</v>
          </cell>
          <cell r="AA22">
            <v>34361</v>
          </cell>
        </row>
        <row r="23">
          <cell r="B23" t="str">
            <v>C</v>
          </cell>
          <cell r="E23" t="str">
            <v>CIRCOLANTE</v>
          </cell>
        </row>
        <row r="24">
          <cell r="C24" t="str">
            <v>I</v>
          </cell>
          <cell r="E24" t="str">
            <v>RIMANENZE:</v>
          </cell>
        </row>
        <row r="25">
          <cell r="C25">
            <v>4</v>
          </cell>
          <cell r="E25" t="str">
            <v>PRODOTTI FINITI E MERCI AL NETTO F.SVAL.RIM.</v>
          </cell>
          <cell r="G25">
            <v>131</v>
          </cell>
          <cell r="I25">
            <v>131</v>
          </cell>
          <cell r="K25">
            <v>89</v>
          </cell>
          <cell r="M25">
            <v>70</v>
          </cell>
          <cell r="O25">
            <v>70</v>
          </cell>
          <cell r="Q25">
            <v>70</v>
          </cell>
          <cell r="S25">
            <v>70</v>
          </cell>
          <cell r="U25">
            <v>70</v>
          </cell>
          <cell r="W25">
            <v>70</v>
          </cell>
          <cell r="Y25">
            <v>70</v>
          </cell>
          <cell r="AA25">
            <v>70</v>
          </cell>
        </row>
        <row r="26">
          <cell r="C26">
            <v>5</v>
          </cell>
          <cell r="E26" t="str">
            <v>ACCONTI *</v>
          </cell>
          <cell r="G26">
            <v>0</v>
          </cell>
          <cell r="I26">
            <v>0</v>
          </cell>
          <cell r="K26">
            <v>0</v>
          </cell>
        </row>
        <row r="27">
          <cell r="E27" t="str">
            <v xml:space="preserve">TOTALE RIMANENZE </v>
          </cell>
          <cell r="G27">
            <v>131</v>
          </cell>
          <cell r="I27">
            <v>131</v>
          </cell>
          <cell r="K27">
            <v>89</v>
          </cell>
          <cell r="M27">
            <v>70</v>
          </cell>
          <cell r="O27">
            <v>70</v>
          </cell>
          <cell r="Q27">
            <v>70</v>
          </cell>
          <cell r="S27">
            <v>70</v>
          </cell>
          <cell r="U27">
            <v>70</v>
          </cell>
          <cell r="W27">
            <v>70</v>
          </cell>
          <cell r="Y27">
            <v>70</v>
          </cell>
          <cell r="AA27">
            <v>70</v>
          </cell>
        </row>
        <row r="28">
          <cell r="C28" t="str">
            <v>II</v>
          </cell>
          <cell r="E28" t="str">
            <v>CREDITI:</v>
          </cell>
        </row>
        <row r="29">
          <cell r="C29">
            <v>1</v>
          </cell>
          <cell r="E29" t="str">
            <v>CREDITI VERSO CLIENTI AL NETTO F.SVAL.CRED.</v>
          </cell>
          <cell r="G29">
            <v>272241</v>
          </cell>
          <cell r="I29">
            <v>273879</v>
          </cell>
          <cell r="K29">
            <v>306282</v>
          </cell>
          <cell r="M29">
            <v>283198</v>
          </cell>
          <cell r="O29">
            <v>306918</v>
          </cell>
          <cell r="Q29">
            <v>316933</v>
          </cell>
          <cell r="S29">
            <v>334363</v>
          </cell>
          <cell r="U29">
            <v>319013</v>
          </cell>
          <cell r="W29">
            <v>311513</v>
          </cell>
          <cell r="Y29">
            <v>359809</v>
          </cell>
          <cell r="AA29">
            <v>368518</v>
          </cell>
        </row>
        <row r="30">
          <cell r="C30">
            <v>2</v>
          </cell>
          <cell r="E30" t="str">
            <v>CREDITI VERSO CONTROLLATE:</v>
          </cell>
        </row>
        <row r="31">
          <cell r="E31" t="str">
            <v>- PUBLICITAS (COMMERCIALI)</v>
          </cell>
          <cell r="G31">
            <v>0</v>
          </cell>
          <cell r="I31">
            <v>0</v>
          </cell>
          <cell r="K31">
            <v>0</v>
          </cell>
        </row>
        <row r="32">
          <cell r="E32" t="str">
            <v>- PUBLICITAS (FINANZIARI A BREVE)</v>
          </cell>
          <cell r="G32">
            <v>0</v>
          </cell>
          <cell r="I32">
            <v>0</v>
          </cell>
          <cell r="K32">
            <v>0</v>
          </cell>
        </row>
        <row r="33">
          <cell r="E33" t="str">
            <v>- ELVITALIA  (COMMERCIALI)</v>
          </cell>
          <cell r="G33">
            <v>0</v>
          </cell>
          <cell r="I33">
            <v>0</v>
          </cell>
          <cell r="K33">
            <v>0</v>
          </cell>
        </row>
        <row r="34">
          <cell r="E34" t="str">
            <v>- ELVITALIA  (FINANZIARI A BREVE)</v>
          </cell>
          <cell r="G34">
            <v>0</v>
          </cell>
          <cell r="I34">
            <v>0</v>
          </cell>
          <cell r="K34">
            <v>0</v>
          </cell>
        </row>
        <row r="35">
          <cell r="E35" t="str">
            <v>- ELVITALIA  EURONEWS (FINANZ.A BREVE)</v>
          </cell>
          <cell r="G35">
            <v>0</v>
          </cell>
          <cell r="I35">
            <v>0</v>
          </cell>
          <cell r="K35">
            <v>0</v>
          </cell>
        </row>
        <row r="36">
          <cell r="C36">
            <v>3</v>
          </cell>
          <cell r="E36" t="str">
            <v>- EMSA-COLLEGATA (COMMERCIALI)</v>
          </cell>
          <cell r="G36">
            <v>0</v>
          </cell>
          <cell r="I36">
            <v>0</v>
          </cell>
          <cell r="K36">
            <v>0</v>
          </cell>
        </row>
        <row r="37">
          <cell r="E37" t="str">
            <v xml:space="preserve">  TOT.CREDITI V.CONTR.E COLLEG.</v>
          </cell>
          <cell r="G37">
            <v>0</v>
          </cell>
          <cell r="I37">
            <v>0</v>
          </cell>
          <cell r="K37">
            <v>0</v>
          </cell>
          <cell r="M37">
            <v>0</v>
          </cell>
          <cell r="O37">
            <v>0</v>
          </cell>
          <cell r="Q37">
            <v>0</v>
          </cell>
          <cell r="S37">
            <v>0</v>
          </cell>
          <cell r="U37">
            <v>0</v>
          </cell>
          <cell r="W37">
            <v>0</v>
          </cell>
          <cell r="Y37">
            <v>0</v>
          </cell>
          <cell r="AA37">
            <v>0</v>
          </cell>
        </row>
        <row r="38">
          <cell r="C38">
            <v>4</v>
          </cell>
          <cell r="E38" t="str">
            <v>CREDITI VERSO CONTROLLANTE (finanziari)</v>
          </cell>
          <cell r="G38">
            <v>68839</v>
          </cell>
          <cell r="I38">
            <v>68839</v>
          </cell>
          <cell r="K38">
            <v>66798</v>
          </cell>
          <cell r="M38">
            <v>69732</v>
          </cell>
          <cell r="O38">
            <v>70170</v>
          </cell>
          <cell r="Q38">
            <v>68795</v>
          </cell>
          <cell r="S38">
            <v>58500</v>
          </cell>
          <cell r="U38">
            <v>55700</v>
          </cell>
          <cell r="W38">
            <v>62044</v>
          </cell>
          <cell r="Y38">
            <v>53144</v>
          </cell>
          <cell r="AA38">
            <v>16383</v>
          </cell>
        </row>
        <row r="39">
          <cell r="E39" t="str">
            <v>CREDITI VERSO CONTROLLANTE (commerciali)</v>
          </cell>
          <cell r="G39">
            <v>6099</v>
          </cell>
          <cell r="I39">
            <v>6099</v>
          </cell>
          <cell r="K39">
            <v>6163</v>
          </cell>
          <cell r="M39">
            <v>4200</v>
          </cell>
          <cell r="O39">
            <v>4700</v>
          </cell>
          <cell r="Q39">
            <v>6000</v>
          </cell>
          <cell r="S39">
            <v>4700</v>
          </cell>
          <cell r="U39">
            <v>4800</v>
          </cell>
          <cell r="W39">
            <v>4700</v>
          </cell>
          <cell r="Y39">
            <v>360</v>
          </cell>
          <cell r="AA39">
            <v>5850</v>
          </cell>
        </row>
        <row r="40">
          <cell r="C40">
            <v>5</v>
          </cell>
          <cell r="E40" t="str">
            <v>CREDITI VERSO ALTRI:</v>
          </cell>
        </row>
        <row r="41">
          <cell r="E41" t="str">
            <v xml:space="preserve">- CREDITI PER CESSIONI DI BENI (dal 2004riallocato nel CII1clienti) </v>
          </cell>
          <cell r="G41">
            <v>1122</v>
          </cell>
          <cell r="I41">
            <v>0</v>
          </cell>
          <cell r="K41">
            <v>0</v>
          </cell>
          <cell r="M41">
            <v>1000</v>
          </cell>
          <cell r="O41">
            <v>1000</v>
          </cell>
          <cell r="Q41">
            <v>1000</v>
          </cell>
          <cell r="S41">
            <v>0</v>
          </cell>
          <cell r="U41">
            <v>0</v>
          </cell>
          <cell r="W41">
            <v>0</v>
          </cell>
          <cell r="Y41">
            <v>0</v>
          </cell>
          <cell r="AA41">
            <v>0</v>
          </cell>
        </row>
        <row r="42">
          <cell r="E42" t="str">
            <v>- CREDITI V/EDITORI AL NETTO F.SVAL.CRED.</v>
          </cell>
        </row>
        <row r="43">
          <cell r="E43" t="str">
            <v>- CREDITI VERSO FAMIGLIA CRISTIANA x transazione</v>
          </cell>
          <cell r="G43">
            <v>0</v>
          </cell>
          <cell r="I43">
            <v>0</v>
          </cell>
          <cell r="K43">
            <v>0</v>
          </cell>
          <cell r="M43">
            <v>0</v>
          </cell>
          <cell r="O43">
            <v>0</v>
          </cell>
          <cell r="Q43">
            <v>0</v>
          </cell>
          <cell r="S43">
            <v>0</v>
          </cell>
          <cell r="U43">
            <v>0</v>
          </cell>
          <cell r="W43">
            <v>0</v>
          </cell>
          <cell r="Y43">
            <v>0</v>
          </cell>
          <cell r="AA43">
            <v>0</v>
          </cell>
        </row>
        <row r="44">
          <cell r="E44" t="str">
            <v xml:space="preserve">- CREDITI VERSO NS.PERSONALE </v>
          </cell>
          <cell r="G44">
            <v>33</v>
          </cell>
          <cell r="I44">
            <v>33</v>
          </cell>
          <cell r="K44">
            <v>34</v>
          </cell>
          <cell r="M44">
            <v>30</v>
          </cell>
          <cell r="O44">
            <v>30</v>
          </cell>
          <cell r="Q44">
            <v>30</v>
          </cell>
          <cell r="S44">
            <v>30</v>
          </cell>
          <cell r="U44">
            <v>30</v>
          </cell>
          <cell r="W44">
            <v>30</v>
          </cell>
          <cell r="Y44">
            <v>30</v>
          </cell>
          <cell r="AA44">
            <v>30</v>
          </cell>
        </row>
        <row r="45">
          <cell r="E45" t="str">
            <v xml:space="preserve">- CREDITI VS.NS.PERS.(FINANZ. A BREVE) </v>
          </cell>
          <cell r="G45">
            <v>29</v>
          </cell>
          <cell r="I45">
            <v>29</v>
          </cell>
          <cell r="K45">
            <v>19</v>
          </cell>
          <cell r="M45">
            <v>30</v>
          </cell>
          <cell r="O45">
            <v>30</v>
          </cell>
          <cell r="Q45">
            <v>30</v>
          </cell>
          <cell r="S45">
            <v>30</v>
          </cell>
          <cell r="U45">
            <v>30</v>
          </cell>
          <cell r="W45">
            <v>30</v>
          </cell>
          <cell r="Y45">
            <v>18</v>
          </cell>
          <cell r="AA45">
            <v>32</v>
          </cell>
        </row>
        <row r="46">
          <cell r="E46" t="str">
            <v>- CREDITI VERSO ERARIO (imposte dirette anni '93.) CII4bis</v>
          </cell>
          <cell r="G46">
            <v>1046</v>
          </cell>
          <cell r="I46">
            <v>1046</v>
          </cell>
          <cell r="K46">
            <v>887</v>
          </cell>
          <cell r="M46">
            <v>1046</v>
          </cell>
          <cell r="O46">
            <v>1046</v>
          </cell>
          <cell r="Q46">
            <v>1046</v>
          </cell>
          <cell r="S46">
            <v>1046</v>
          </cell>
          <cell r="U46">
            <v>1046</v>
          </cell>
          <cell r="W46">
            <v>1046</v>
          </cell>
          <cell r="Y46">
            <v>1046</v>
          </cell>
          <cell r="AA46">
            <v>1046</v>
          </cell>
        </row>
        <row r="47">
          <cell r="E47" t="str">
            <v>- CREDITI VS.ERARIO PER IMPOSTE DIRETTE CII4bis</v>
          </cell>
          <cell r="G47">
            <v>0</v>
          </cell>
          <cell r="I47">
            <v>0</v>
          </cell>
          <cell r="K47">
            <v>0</v>
          </cell>
          <cell r="M47">
            <v>0</v>
          </cell>
          <cell r="O47">
            <v>0</v>
          </cell>
          <cell r="Q47">
            <v>0</v>
          </cell>
          <cell r="S47">
            <v>0</v>
          </cell>
          <cell r="U47">
            <v>0</v>
          </cell>
          <cell r="W47">
            <v>0</v>
          </cell>
          <cell r="Y47">
            <v>0</v>
          </cell>
          <cell r="AA47">
            <v>0</v>
          </cell>
        </row>
        <row r="48">
          <cell r="E48" t="str">
            <v>- CREDITI VERSO L'ERARIO PER IVA…?..</v>
          </cell>
        </row>
        <row r="49">
          <cell r="E49" t="str">
            <v>- CREDITI VERSO L'ERARIO PER IRPEG DA PUBLICITAS…?…</v>
          </cell>
        </row>
        <row r="50">
          <cell r="E50" t="str">
            <v>- CREDITO PER IMPOSTE ANTICIPATE CII4ter</v>
          </cell>
          <cell r="G50">
            <v>586</v>
          </cell>
          <cell r="I50">
            <v>586</v>
          </cell>
          <cell r="K50">
            <v>877</v>
          </cell>
          <cell r="M50">
            <v>586</v>
          </cell>
          <cell r="O50">
            <v>586</v>
          </cell>
          <cell r="Q50">
            <v>586</v>
          </cell>
          <cell r="S50">
            <v>586</v>
          </cell>
          <cell r="U50">
            <v>586</v>
          </cell>
          <cell r="W50">
            <v>586</v>
          </cell>
          <cell r="Y50">
            <v>586</v>
          </cell>
          <cell r="AA50">
            <v>586</v>
          </cell>
        </row>
        <row r="51">
          <cell r="E51" t="str">
            <v>- CREDITO/DEBITI PER PREMI SPONS.</v>
          </cell>
          <cell r="G51">
            <v>0</v>
          </cell>
          <cell r="I51">
            <v>0</v>
          </cell>
          <cell r="K51">
            <v>0</v>
          </cell>
          <cell r="M51">
            <v>0</v>
          </cell>
          <cell r="O51">
            <v>0</v>
          </cell>
          <cell r="Q51">
            <v>0</v>
          </cell>
          <cell r="S51">
            <v>0</v>
          </cell>
          <cell r="U51">
            <v>0</v>
          </cell>
          <cell r="W51">
            <v>0</v>
          </cell>
          <cell r="Y51">
            <v>0</v>
          </cell>
          <cell r="AA51">
            <v>0</v>
          </cell>
        </row>
        <row r="52">
          <cell r="E52" t="str">
            <v xml:space="preserve">- CREDITI VERSO DIVERSI : </v>
          </cell>
        </row>
        <row r="53">
          <cell r="E53" t="str">
            <v xml:space="preserve">   - SACIS (Opus per 92-93)</v>
          </cell>
          <cell r="G53">
            <v>0</v>
          </cell>
          <cell r="I53">
            <v>0</v>
          </cell>
          <cell r="K53">
            <v>0</v>
          </cell>
          <cell r="M53">
            <v>0</v>
          </cell>
          <cell r="O53">
            <v>0</v>
          </cell>
          <cell r="Q53">
            <v>0</v>
          </cell>
          <cell r="S53">
            <v>0</v>
          </cell>
          <cell r="U53">
            <v>0</v>
          </cell>
          <cell r="W53">
            <v>0</v>
          </cell>
          <cell r="Y53">
            <v>0</v>
          </cell>
          <cell r="AA53">
            <v>0</v>
          </cell>
        </row>
        <row r="54">
          <cell r="E54" t="str">
            <v xml:space="preserve">   - STET/opus nel 2001</v>
          </cell>
          <cell r="G54">
            <v>0</v>
          </cell>
          <cell r="I54">
            <v>0</v>
          </cell>
          <cell r="K54">
            <v>0</v>
          </cell>
          <cell r="M54">
            <v>0</v>
          </cell>
          <cell r="O54">
            <v>0</v>
          </cell>
          <cell r="Q54">
            <v>0</v>
          </cell>
          <cell r="S54">
            <v>0</v>
          </cell>
          <cell r="U54">
            <v>0</v>
          </cell>
          <cell r="W54">
            <v>0</v>
          </cell>
          <cell r="Y54">
            <v>0</v>
          </cell>
          <cell r="AA54">
            <v>0</v>
          </cell>
        </row>
        <row r="55">
          <cell r="E55" t="str">
            <v xml:space="preserve">   - REGIONE SICILIA (da Elvitalia) rai trade c/acc.attivo nel 2001</v>
          </cell>
          <cell r="G55">
            <v>0</v>
          </cell>
          <cell r="I55">
            <v>0</v>
          </cell>
          <cell r="K55">
            <v>0</v>
          </cell>
          <cell r="M55">
            <v>0</v>
          </cell>
          <cell r="O55">
            <v>0</v>
          </cell>
          <cell r="Q55">
            <v>0</v>
          </cell>
          <cell r="S55">
            <v>0</v>
          </cell>
          <cell r="U55">
            <v>0</v>
          </cell>
          <cell r="W55">
            <v>0</v>
          </cell>
          <cell r="Y55">
            <v>0</v>
          </cell>
          <cell r="AA55">
            <v>0</v>
          </cell>
        </row>
        <row r="56">
          <cell r="E56" t="str">
            <v xml:space="preserve">   - MMP/PIM</v>
          </cell>
        </row>
        <row r="57">
          <cell r="E57" t="str">
            <v xml:space="preserve">   - SPE - SPI (per 1997)</v>
          </cell>
        </row>
        <row r="58">
          <cell r="E58" t="str">
            <v xml:space="preserve">   - MIN.GRAZIA E GIUSTIZIA /COMUNE DI ROMA</v>
          </cell>
          <cell r="G58">
            <v>546</v>
          </cell>
          <cell r="I58">
            <v>546</v>
          </cell>
          <cell r="K58">
            <v>522</v>
          </cell>
          <cell r="M58">
            <v>546</v>
          </cell>
          <cell r="O58">
            <v>546</v>
          </cell>
          <cell r="Q58">
            <v>546</v>
          </cell>
          <cell r="S58">
            <v>546</v>
          </cell>
          <cell r="U58">
            <v>546</v>
          </cell>
          <cell r="W58">
            <v>560</v>
          </cell>
          <cell r="Y58">
            <v>560</v>
          </cell>
          <cell r="AA58">
            <v>1120</v>
          </cell>
        </row>
        <row r="59">
          <cell r="E59" t="str">
            <v xml:space="preserve">   - TERZI C/ACC.COMP.ATTIVE </v>
          </cell>
          <cell r="G59">
            <v>20</v>
          </cell>
          <cell r="I59">
            <v>20</v>
          </cell>
          <cell r="K59">
            <v>2</v>
          </cell>
          <cell r="M59">
            <v>20</v>
          </cell>
          <cell r="O59">
            <v>20</v>
          </cell>
          <cell r="Q59">
            <v>20</v>
          </cell>
          <cell r="S59">
            <v>20</v>
          </cell>
          <cell r="U59">
            <v>20</v>
          </cell>
          <cell r="W59">
            <v>20</v>
          </cell>
          <cell r="Y59">
            <v>20</v>
          </cell>
          <cell r="AA59">
            <v>20</v>
          </cell>
        </row>
        <row r="60">
          <cell r="E60" t="str">
            <v xml:space="preserve">   - ALTRI AL NETTO F.SVAL.CRED.</v>
          </cell>
          <cell r="G60">
            <v>558</v>
          </cell>
          <cell r="I60">
            <v>42</v>
          </cell>
          <cell r="K60">
            <v>12</v>
          </cell>
          <cell r="M60">
            <v>545</v>
          </cell>
          <cell r="O60">
            <v>562</v>
          </cell>
          <cell r="Q60">
            <v>12</v>
          </cell>
          <cell r="S60">
            <v>12</v>
          </cell>
          <cell r="U60">
            <v>12</v>
          </cell>
          <cell r="W60">
            <v>12</v>
          </cell>
          <cell r="Y60">
            <v>12</v>
          </cell>
          <cell r="AA60">
            <v>12</v>
          </cell>
        </row>
        <row r="61">
          <cell r="E61" t="str">
            <v xml:space="preserve">   - CREDITI IN C.M.NON SVALUTATI</v>
          </cell>
        </row>
        <row r="62">
          <cell r="E62" t="str">
            <v xml:space="preserve">   - ANTICIPI STRAORD.FIAPDS</v>
          </cell>
          <cell r="G62">
            <v>26</v>
          </cell>
          <cell r="I62">
            <v>26</v>
          </cell>
          <cell r="K62">
            <v>26</v>
          </cell>
          <cell r="M62">
            <v>26</v>
          </cell>
          <cell r="O62">
            <v>26</v>
          </cell>
          <cell r="Q62">
            <v>26</v>
          </cell>
          <cell r="S62">
            <v>26</v>
          </cell>
          <cell r="U62">
            <v>26</v>
          </cell>
          <cell r="W62">
            <v>26</v>
          </cell>
          <cell r="Y62">
            <v>26</v>
          </cell>
          <cell r="AA62">
            <v>26</v>
          </cell>
        </row>
        <row r="63">
          <cell r="E63" t="str">
            <v xml:space="preserve">   - FAS (DAL 1994 RICLASSIF.TRA I CRED.VS.PERSONALE)</v>
          </cell>
        </row>
        <row r="64">
          <cell r="E64" t="str">
            <v xml:space="preserve">   - CREDITI VS.AVIATOUR 93/LEASINDUSTRIA 94</v>
          </cell>
        </row>
        <row r="65">
          <cell r="E65" t="str">
            <v xml:space="preserve">   - C/TRANSITORIO </v>
          </cell>
          <cell r="G65">
            <v>108</v>
          </cell>
          <cell r="I65">
            <v>108</v>
          </cell>
          <cell r="K65">
            <v>123</v>
          </cell>
          <cell r="M65">
            <v>80</v>
          </cell>
          <cell r="O65">
            <v>80</v>
          </cell>
          <cell r="Q65">
            <v>90</v>
          </cell>
          <cell r="S65">
            <v>90</v>
          </cell>
          <cell r="U65">
            <v>90</v>
          </cell>
          <cell r="W65">
            <v>90</v>
          </cell>
          <cell r="Y65">
            <v>50</v>
          </cell>
          <cell r="AA65">
            <v>50</v>
          </cell>
        </row>
        <row r="66">
          <cell r="E66" t="str">
            <v xml:space="preserve">   - CREDITI VARI (DIVERSI, DOC.V1,ENTI LOC..)</v>
          </cell>
          <cell r="G66">
            <v>7</v>
          </cell>
          <cell r="I66">
            <v>7</v>
          </cell>
          <cell r="K66">
            <v>13</v>
          </cell>
          <cell r="M66">
            <v>11</v>
          </cell>
          <cell r="O66">
            <v>11</v>
          </cell>
          <cell r="Q66">
            <v>12</v>
          </cell>
          <cell r="S66">
            <v>12</v>
          </cell>
          <cell r="U66">
            <v>12</v>
          </cell>
          <cell r="W66">
            <v>2</v>
          </cell>
          <cell r="Y66">
            <v>0</v>
          </cell>
          <cell r="AA66">
            <v>0</v>
          </cell>
        </row>
        <row r="67">
          <cell r="E67" t="str">
            <v xml:space="preserve">   - ANTICIPI A FORNITORI</v>
          </cell>
        </row>
        <row r="68">
          <cell r="E68" t="str">
            <v xml:space="preserve">   - ACCONTI ICP</v>
          </cell>
          <cell r="G68">
            <v>187</v>
          </cell>
          <cell r="I68">
            <v>187</v>
          </cell>
          <cell r="K68">
            <v>179</v>
          </cell>
          <cell r="M68">
            <v>200</v>
          </cell>
          <cell r="O68">
            <v>200</v>
          </cell>
          <cell r="Q68">
            <v>200</v>
          </cell>
          <cell r="S68">
            <v>150</v>
          </cell>
          <cell r="U68">
            <v>150</v>
          </cell>
          <cell r="W68">
            <v>150</v>
          </cell>
          <cell r="Y68">
            <v>150</v>
          </cell>
          <cell r="AA68">
            <v>150</v>
          </cell>
        </row>
        <row r="69">
          <cell r="E69" t="str">
            <v xml:space="preserve">   - ACCONTI A FORNITORI CANONI CINEMA</v>
          </cell>
          <cell r="G69">
            <v>12416</v>
          </cell>
          <cell r="I69">
            <v>12416</v>
          </cell>
          <cell r="K69">
            <v>12628</v>
          </cell>
          <cell r="M69">
            <v>12500</v>
          </cell>
          <cell r="O69">
            <v>13200</v>
          </cell>
          <cell r="Q69">
            <v>13200</v>
          </cell>
          <cell r="S69">
            <v>13200</v>
          </cell>
          <cell r="U69">
            <v>13200</v>
          </cell>
          <cell r="W69">
            <v>10000</v>
          </cell>
          <cell r="Y69">
            <v>10000</v>
          </cell>
          <cell r="AA69">
            <v>10000</v>
          </cell>
        </row>
        <row r="70">
          <cell r="E70" t="str">
            <v xml:space="preserve">   - ACCONTI PER SERVIZI</v>
          </cell>
          <cell r="G70">
            <v>19</v>
          </cell>
          <cell r="I70">
            <v>19</v>
          </cell>
          <cell r="K70">
            <v>0</v>
          </cell>
        </row>
        <row r="71">
          <cell r="E71" t="str">
            <v xml:space="preserve">     TOT.CRED.VERSO DIVERSI</v>
          </cell>
          <cell r="G71">
            <v>13887</v>
          </cell>
          <cell r="I71">
            <v>13371</v>
          </cell>
          <cell r="K71">
            <v>13505</v>
          </cell>
          <cell r="M71">
            <v>13928</v>
          </cell>
          <cell r="O71">
            <v>14645</v>
          </cell>
          <cell r="Q71">
            <v>14106</v>
          </cell>
          <cell r="S71">
            <v>14056</v>
          </cell>
          <cell r="U71">
            <v>14056</v>
          </cell>
          <cell r="W71">
            <v>10860</v>
          </cell>
          <cell r="Y71">
            <v>10818</v>
          </cell>
          <cell r="AA71">
            <v>11378</v>
          </cell>
        </row>
        <row r="72">
          <cell r="E72" t="str">
            <v xml:space="preserve">  TOTALE ALTRI CREDITI</v>
          </cell>
          <cell r="G72">
            <v>16703</v>
          </cell>
          <cell r="I72">
            <v>15065</v>
          </cell>
          <cell r="K72">
            <v>15322</v>
          </cell>
          <cell r="M72">
            <v>16620</v>
          </cell>
          <cell r="O72">
            <v>17337</v>
          </cell>
          <cell r="Q72">
            <v>16798</v>
          </cell>
          <cell r="S72">
            <v>15748</v>
          </cell>
          <cell r="U72">
            <v>15748</v>
          </cell>
          <cell r="W72">
            <v>12552</v>
          </cell>
          <cell r="Y72">
            <v>12498</v>
          </cell>
          <cell r="AA72">
            <v>13072</v>
          </cell>
        </row>
        <row r="74">
          <cell r="E74" t="str">
            <v>TOTALE CREDITI</v>
          </cell>
          <cell r="G74">
            <v>363882</v>
          </cell>
          <cell r="I74">
            <v>363882</v>
          </cell>
          <cell r="K74">
            <v>394565</v>
          </cell>
          <cell r="M74">
            <v>373750</v>
          </cell>
          <cell r="O74">
            <v>399125</v>
          </cell>
          <cell r="Q74">
            <v>408526</v>
          </cell>
          <cell r="S74">
            <v>413311</v>
          </cell>
          <cell r="U74">
            <v>395261</v>
          </cell>
          <cell r="W74">
            <v>390809</v>
          </cell>
          <cell r="Y74">
            <v>425811</v>
          </cell>
          <cell r="AA74">
            <v>403823</v>
          </cell>
        </row>
        <row r="75">
          <cell r="C75" t="str">
            <v>IV</v>
          </cell>
          <cell r="E75" t="str">
            <v>DISPONIBILITA' LIQUIDE</v>
          </cell>
        </row>
        <row r="76">
          <cell r="C76">
            <v>1</v>
          </cell>
          <cell r="E76" t="str">
            <v>DEPOSITI BANCARI E POSTALI</v>
          </cell>
          <cell r="G76">
            <v>99</v>
          </cell>
          <cell r="I76">
            <v>99</v>
          </cell>
          <cell r="K76">
            <v>598</v>
          </cell>
          <cell r="M76">
            <v>99</v>
          </cell>
          <cell r="O76">
            <v>99</v>
          </cell>
          <cell r="Q76">
            <v>156</v>
          </cell>
          <cell r="S76">
            <v>100</v>
          </cell>
          <cell r="U76">
            <v>100</v>
          </cell>
          <cell r="W76">
            <v>100</v>
          </cell>
          <cell r="Y76">
            <v>132</v>
          </cell>
          <cell r="AA76">
            <v>126</v>
          </cell>
        </row>
        <row r="77">
          <cell r="C77">
            <v>3</v>
          </cell>
          <cell r="E77" t="str">
            <v>DENARO E VALORI IN CASSA O IN VIAGGIO</v>
          </cell>
          <cell r="G77">
            <v>41</v>
          </cell>
          <cell r="I77">
            <v>41</v>
          </cell>
          <cell r="K77">
            <v>100</v>
          </cell>
          <cell r="M77">
            <v>42</v>
          </cell>
          <cell r="O77">
            <v>42</v>
          </cell>
          <cell r="Q77">
            <v>100</v>
          </cell>
          <cell r="S77">
            <v>100</v>
          </cell>
          <cell r="U77">
            <v>100</v>
          </cell>
          <cell r="W77">
            <v>100</v>
          </cell>
          <cell r="Y77">
            <v>113</v>
          </cell>
          <cell r="AA77">
            <v>90</v>
          </cell>
        </row>
        <row r="78">
          <cell r="E78" t="str">
            <v xml:space="preserve">TOTALE DISPONIBILITA' LIQUIDE </v>
          </cell>
          <cell r="G78">
            <v>140</v>
          </cell>
          <cell r="I78">
            <v>140</v>
          </cell>
          <cell r="K78">
            <v>698</v>
          </cell>
          <cell r="M78">
            <v>141</v>
          </cell>
          <cell r="O78">
            <v>141</v>
          </cell>
          <cell r="Q78">
            <v>256</v>
          </cell>
          <cell r="S78">
            <v>200</v>
          </cell>
          <cell r="U78">
            <v>200</v>
          </cell>
          <cell r="W78">
            <v>200</v>
          </cell>
          <cell r="Y78">
            <v>245</v>
          </cell>
          <cell r="AA78">
            <v>216</v>
          </cell>
        </row>
        <row r="80">
          <cell r="E80" t="str">
            <v>TOTALE CIRCOLANTE</v>
          </cell>
          <cell r="G80">
            <v>364153</v>
          </cell>
          <cell r="I80">
            <v>364153</v>
          </cell>
          <cell r="K80">
            <v>395352</v>
          </cell>
          <cell r="M80">
            <v>373961</v>
          </cell>
          <cell r="O80">
            <v>399336</v>
          </cell>
          <cell r="Q80">
            <v>408852</v>
          </cell>
          <cell r="S80">
            <v>413581</v>
          </cell>
          <cell r="U80">
            <v>395531</v>
          </cell>
          <cell r="W80">
            <v>391079</v>
          </cell>
          <cell r="Y80">
            <v>426126</v>
          </cell>
          <cell r="AA80">
            <v>404109</v>
          </cell>
        </row>
        <row r="82">
          <cell r="B82" t="str">
            <v>D</v>
          </cell>
          <cell r="E82" t="str">
            <v>RATEI E RISCONTI ATTIVI:</v>
          </cell>
        </row>
        <row r="83">
          <cell r="E83" t="str">
            <v>TERZI</v>
          </cell>
          <cell r="G83">
            <v>1036</v>
          </cell>
          <cell r="I83">
            <v>1036</v>
          </cell>
          <cell r="K83">
            <v>1048</v>
          </cell>
          <cell r="M83">
            <v>1000</v>
          </cell>
          <cell r="O83">
            <v>1000</v>
          </cell>
          <cell r="Q83">
            <v>1000</v>
          </cell>
          <cell r="S83">
            <v>1000</v>
          </cell>
          <cell r="U83">
            <v>1000</v>
          </cell>
          <cell r="W83">
            <v>1000</v>
          </cell>
          <cell r="Y83">
            <v>1000</v>
          </cell>
          <cell r="AA83">
            <v>1000</v>
          </cell>
        </row>
        <row r="84">
          <cell r="E84" t="str">
            <v>STET</v>
          </cell>
        </row>
        <row r="85">
          <cell r="B85" t="str">
            <v>D</v>
          </cell>
          <cell r="E85" t="str">
            <v>TOTALE RATEI E RISCONTI ATTIVI</v>
          </cell>
          <cell r="G85">
            <v>1036</v>
          </cell>
          <cell r="I85">
            <v>1036</v>
          </cell>
          <cell r="K85">
            <v>1048</v>
          </cell>
          <cell r="M85">
            <v>1000</v>
          </cell>
          <cell r="O85">
            <v>1000</v>
          </cell>
          <cell r="Q85">
            <v>1000</v>
          </cell>
          <cell r="S85">
            <v>1000</v>
          </cell>
          <cell r="U85">
            <v>1000</v>
          </cell>
          <cell r="W85">
            <v>1000</v>
          </cell>
          <cell r="Y85">
            <v>1000</v>
          </cell>
          <cell r="AA85">
            <v>1000</v>
          </cell>
        </row>
        <row r="87">
          <cell r="E87" t="str">
            <v>TOTALE</v>
          </cell>
          <cell r="G87">
            <v>399362</v>
          </cell>
          <cell r="I87">
            <v>399362</v>
          </cell>
          <cell r="K87">
            <v>429923</v>
          </cell>
          <cell r="M87">
            <v>408123</v>
          </cell>
          <cell r="O87">
            <v>431799</v>
          </cell>
          <cell r="Q87">
            <v>443219</v>
          </cell>
          <cell r="S87">
            <v>448143</v>
          </cell>
          <cell r="U87">
            <v>430035</v>
          </cell>
          <cell r="W87">
            <v>426179</v>
          </cell>
          <cell r="Y87">
            <v>460949</v>
          </cell>
          <cell r="AA87">
            <v>439470</v>
          </cell>
        </row>
        <row r="89">
          <cell r="E89" t="str">
            <v>% DI INCREMENTO :</v>
          </cell>
        </row>
        <row r="90">
          <cell r="B90" t="str">
            <v xml:space="preserve">                - AFC/Controllo Andamento Commerciale e Gestionale</v>
          </cell>
        </row>
        <row r="92">
          <cell r="B92" t="str">
            <v>TABELLA DI LAVORO PER REDAZIONE PROSPETTI IRI - STATO PATRIMONIALE</v>
          </cell>
        </row>
        <row r="93">
          <cell r="B93" t="str">
            <v>(SCHEMA DI BILANCIO DETTAGLIATO)</v>
          </cell>
        </row>
        <row r="95">
          <cell r="E95" t="str">
            <v>*PASSIVO*</v>
          </cell>
          <cell r="G95" t="str">
            <v>BILANCIO</v>
          </cell>
          <cell r="I95" t="str">
            <v>BILANCIO</v>
          </cell>
          <cell r="K95" t="str">
            <v>BILANCIO</v>
          </cell>
          <cell r="M95" t="str">
            <v>III RIPREV.</v>
          </cell>
          <cell r="O95" t="str">
            <v>BUDGET</v>
          </cell>
          <cell r="Q95" t="str">
            <v>I RIPREV.</v>
          </cell>
          <cell r="S95" t="str">
            <v>II RIPREV.</v>
          </cell>
          <cell r="U95" t="str">
            <v>III RIPREV.</v>
          </cell>
          <cell r="W95" t="str">
            <v>BUDGET</v>
          </cell>
          <cell r="Y95" t="str">
            <v>BUDGET al</v>
          </cell>
          <cell r="AA95" t="str">
            <v>BUDGET al</v>
          </cell>
        </row>
        <row r="96">
          <cell r="G96" t="str">
            <v>2003</v>
          </cell>
          <cell r="I96" t="str">
            <v>2003 RIALLOC.</v>
          </cell>
          <cell r="K96" t="str">
            <v>2004</v>
          </cell>
          <cell r="M96" t="str">
            <v>2004</v>
          </cell>
          <cell r="O96" t="str">
            <v>2005</v>
          </cell>
          <cell r="Q96" t="str">
            <v>2005</v>
          </cell>
          <cell r="S96" t="str">
            <v>2005</v>
          </cell>
          <cell r="U96" t="str">
            <v>2005</v>
          </cell>
          <cell r="W96" t="str">
            <v>2006</v>
          </cell>
          <cell r="Y96" t="str">
            <v>31.03.2006</v>
          </cell>
          <cell r="AA96" t="str">
            <v>30.06.2006</v>
          </cell>
        </row>
        <row r="97">
          <cell r="B97" t="str">
            <v>A</v>
          </cell>
          <cell r="E97" t="str">
            <v>PATRIMONIO NETTO</v>
          </cell>
        </row>
        <row r="98">
          <cell r="C98" t="str">
            <v>I</v>
          </cell>
          <cell r="E98" t="str">
            <v>CAPITALE SOCIALE</v>
          </cell>
          <cell r="G98">
            <v>10000</v>
          </cell>
          <cell r="I98">
            <v>10000</v>
          </cell>
          <cell r="K98">
            <v>10000</v>
          </cell>
          <cell r="M98">
            <v>10000</v>
          </cell>
          <cell r="O98">
            <v>10000</v>
          </cell>
          <cell r="Q98">
            <v>10000</v>
          </cell>
          <cell r="S98">
            <v>10000</v>
          </cell>
          <cell r="U98">
            <v>10000</v>
          </cell>
          <cell r="W98">
            <v>10000</v>
          </cell>
          <cell r="Y98">
            <v>10000</v>
          </cell>
          <cell r="AA98">
            <v>10000</v>
          </cell>
        </row>
        <row r="99">
          <cell r="C99" t="str">
            <v>II</v>
          </cell>
          <cell r="E99" t="str">
            <v>RISERVA DA SOVRAPPREZZO AZIONI</v>
          </cell>
          <cell r="G99">
            <v>1114</v>
          </cell>
          <cell r="I99">
            <v>1114</v>
          </cell>
          <cell r="K99">
            <v>1114</v>
          </cell>
          <cell r="M99">
            <v>1114</v>
          </cell>
          <cell r="O99">
            <v>1114</v>
          </cell>
          <cell r="Q99">
            <v>1114</v>
          </cell>
          <cell r="S99">
            <v>1114</v>
          </cell>
          <cell r="U99">
            <v>1114</v>
          </cell>
          <cell r="W99">
            <v>1114</v>
          </cell>
          <cell r="Y99">
            <v>1114</v>
          </cell>
          <cell r="AA99">
            <v>1114</v>
          </cell>
        </row>
        <row r="100">
          <cell r="C100" t="str">
            <v xml:space="preserve">II bis </v>
          </cell>
          <cell r="E100" t="str">
            <v>VERSAMENTO SOCI IN C/CAPITALE</v>
          </cell>
          <cell r="G100">
            <v>0</v>
          </cell>
          <cell r="I100">
            <v>0</v>
          </cell>
          <cell r="K100">
            <v>0</v>
          </cell>
          <cell r="M100">
            <v>0</v>
          </cell>
          <cell r="O100">
            <v>0</v>
          </cell>
          <cell r="Q100">
            <v>0</v>
          </cell>
          <cell r="S100">
            <v>0</v>
          </cell>
          <cell r="U100">
            <v>0</v>
          </cell>
          <cell r="W100">
            <v>0</v>
          </cell>
          <cell r="Y100">
            <v>0</v>
          </cell>
          <cell r="AA100">
            <v>0</v>
          </cell>
        </row>
        <row r="101">
          <cell r="C101" t="str">
            <v>III</v>
          </cell>
          <cell r="E101" t="str">
            <v>RISERVE DA RIVALUTAZIONI</v>
          </cell>
          <cell r="G101">
            <v>0</v>
          </cell>
          <cell r="I101">
            <v>0</v>
          </cell>
          <cell r="K101">
            <v>0</v>
          </cell>
          <cell r="M101">
            <v>0</v>
          </cell>
          <cell r="O101">
            <v>0</v>
          </cell>
          <cell r="Q101">
            <v>0</v>
          </cell>
          <cell r="S101">
            <v>0</v>
          </cell>
          <cell r="U101">
            <v>0</v>
          </cell>
          <cell r="W101">
            <v>0</v>
          </cell>
          <cell r="Y101">
            <v>0</v>
          </cell>
          <cell r="AA101">
            <v>0</v>
          </cell>
        </row>
        <row r="102">
          <cell r="C102" t="str">
            <v>IV</v>
          </cell>
          <cell r="E102" t="str">
            <v>RISERVA LEGALE</v>
          </cell>
          <cell r="G102">
            <v>2000</v>
          </cell>
          <cell r="I102">
            <v>2000</v>
          </cell>
          <cell r="K102">
            <v>2000</v>
          </cell>
          <cell r="M102">
            <v>2000</v>
          </cell>
          <cell r="O102">
            <v>2000</v>
          </cell>
          <cell r="Q102">
            <v>2000</v>
          </cell>
          <cell r="S102">
            <v>2000</v>
          </cell>
          <cell r="U102">
            <v>2000</v>
          </cell>
          <cell r="W102">
            <v>2000</v>
          </cell>
          <cell r="Y102">
            <v>2000</v>
          </cell>
          <cell r="AA102">
            <v>2000</v>
          </cell>
        </row>
        <row r="103">
          <cell r="C103" t="str">
            <v>VII</v>
          </cell>
          <cell r="E103" t="str">
            <v>ALTRE RISERVE</v>
          </cell>
          <cell r="G103">
            <v>10758</v>
          </cell>
          <cell r="I103">
            <v>10758</v>
          </cell>
          <cell r="K103">
            <v>10815</v>
          </cell>
          <cell r="M103">
            <v>10815</v>
          </cell>
          <cell r="O103">
            <v>11210</v>
          </cell>
          <cell r="Q103">
            <v>10853</v>
          </cell>
          <cell r="S103">
            <v>10853</v>
          </cell>
          <cell r="U103">
            <v>10853</v>
          </cell>
          <cell r="W103">
            <v>10921</v>
          </cell>
          <cell r="Y103">
            <v>10853</v>
          </cell>
          <cell r="AA103">
            <v>10921</v>
          </cell>
        </row>
        <row r="104">
          <cell r="C104" t="str">
            <v>VIII</v>
          </cell>
          <cell r="E104" t="str">
            <v>UTILI (PERDITE) PORTATI A NUOVO</v>
          </cell>
          <cell r="G104">
            <v>0</v>
          </cell>
          <cell r="I104">
            <v>0</v>
          </cell>
          <cell r="K104">
            <v>0</v>
          </cell>
          <cell r="M104">
            <v>0</v>
          </cell>
          <cell r="O104">
            <v>0</v>
          </cell>
          <cell r="Q104">
            <v>0</v>
          </cell>
          <cell r="S104">
            <v>0</v>
          </cell>
          <cell r="U104">
            <v>0</v>
          </cell>
          <cell r="W104">
            <v>0</v>
          </cell>
          <cell r="Y104">
            <v>7868</v>
          </cell>
          <cell r="AA104">
            <v>0</v>
          </cell>
        </row>
        <row r="105">
          <cell r="C105" t="str">
            <v>IX</v>
          </cell>
          <cell r="E105" t="str">
            <v>UTILE (PERDITA) DELL'ESERCIZIO</v>
          </cell>
          <cell r="G105">
            <v>8257</v>
          </cell>
          <cell r="I105">
            <v>8257</v>
          </cell>
          <cell r="K105">
            <v>18538</v>
          </cell>
          <cell r="M105">
            <v>13395</v>
          </cell>
          <cell r="O105">
            <v>7085</v>
          </cell>
          <cell r="Q105">
            <v>6133</v>
          </cell>
          <cell r="S105">
            <v>8604</v>
          </cell>
          <cell r="U105">
            <v>7868</v>
          </cell>
          <cell r="W105">
            <v>6191</v>
          </cell>
          <cell r="Y105">
            <v>2905</v>
          </cell>
          <cell r="AA105">
            <v>4557</v>
          </cell>
        </row>
        <row r="107">
          <cell r="E107" t="str">
            <v>PATRIMONIO NETTO</v>
          </cell>
          <cell r="G107">
            <v>32129</v>
          </cell>
          <cell r="I107">
            <v>32129</v>
          </cell>
          <cell r="K107">
            <v>42467</v>
          </cell>
          <cell r="M107">
            <v>37324</v>
          </cell>
          <cell r="O107">
            <v>31409</v>
          </cell>
          <cell r="Q107">
            <v>30100</v>
          </cell>
          <cell r="S107">
            <v>32571</v>
          </cell>
          <cell r="U107">
            <v>31835</v>
          </cell>
          <cell r="W107">
            <v>30226</v>
          </cell>
          <cell r="Y107">
            <v>34740</v>
          </cell>
          <cell r="AA107">
            <v>28592</v>
          </cell>
        </row>
        <row r="108">
          <cell r="B108" t="str">
            <v>B</v>
          </cell>
          <cell r="E108" t="str">
            <v>FONDI PER RISCHI E ONERI:</v>
          </cell>
        </row>
        <row r="109">
          <cell r="E109" t="str">
            <v xml:space="preserve">FONDO IMPOSTE </v>
          </cell>
          <cell r="G109">
            <v>54</v>
          </cell>
          <cell r="I109">
            <v>54</v>
          </cell>
          <cell r="K109">
            <v>1153</v>
          </cell>
          <cell r="M109">
            <v>178</v>
          </cell>
          <cell r="O109">
            <v>160</v>
          </cell>
          <cell r="Q109">
            <v>1544</v>
          </cell>
          <cell r="S109">
            <v>529</v>
          </cell>
          <cell r="U109">
            <v>559</v>
          </cell>
          <cell r="W109">
            <v>403</v>
          </cell>
          <cell r="Y109">
            <v>551</v>
          </cell>
          <cell r="AA109">
            <v>413</v>
          </cell>
        </row>
        <row r="110">
          <cell r="E110" t="str">
            <v>FONDO ONERI E RISCHI DIVERSI</v>
          </cell>
          <cell r="G110">
            <v>4129</v>
          </cell>
          <cell r="I110">
            <v>4129</v>
          </cell>
          <cell r="K110">
            <v>4590</v>
          </cell>
          <cell r="M110">
            <v>4351</v>
          </cell>
          <cell r="O110">
            <v>4687</v>
          </cell>
          <cell r="Q110">
            <v>4926</v>
          </cell>
          <cell r="S110">
            <v>5050</v>
          </cell>
          <cell r="U110">
            <v>5089</v>
          </cell>
          <cell r="W110">
            <v>5233</v>
          </cell>
          <cell r="Y110">
            <v>5122</v>
          </cell>
          <cell r="AA110">
            <v>5173</v>
          </cell>
        </row>
        <row r="111">
          <cell r="E111" t="str">
            <v>TOT.FONDI ACCANT.PER ONERI E RISCHI DIV.</v>
          </cell>
          <cell r="G111">
            <v>4183</v>
          </cell>
          <cell r="I111">
            <v>4183</v>
          </cell>
          <cell r="K111">
            <v>5743</v>
          </cell>
          <cell r="M111">
            <v>4529</v>
          </cell>
          <cell r="O111">
            <v>4847</v>
          </cell>
          <cell r="Q111">
            <v>6470</v>
          </cell>
          <cell r="S111">
            <v>5579</v>
          </cell>
          <cell r="U111">
            <v>5648</v>
          </cell>
          <cell r="W111">
            <v>5636</v>
          </cell>
          <cell r="Y111">
            <v>5673</v>
          </cell>
          <cell r="AA111">
            <v>5586</v>
          </cell>
        </row>
        <row r="113">
          <cell r="B113" t="str">
            <v>C</v>
          </cell>
          <cell r="E113" t="str">
            <v>FONDO T.F.R. SUBORDINATO</v>
          </cell>
          <cell r="G113">
            <v>9074</v>
          </cell>
          <cell r="I113">
            <v>9074</v>
          </cell>
          <cell r="K113">
            <v>9498</v>
          </cell>
          <cell r="M113">
            <v>9579</v>
          </cell>
          <cell r="O113">
            <v>10045</v>
          </cell>
          <cell r="Q113">
            <v>9945</v>
          </cell>
          <cell r="S113">
            <v>9925</v>
          </cell>
          <cell r="U113">
            <v>9854</v>
          </cell>
          <cell r="W113">
            <v>10213</v>
          </cell>
          <cell r="Y113">
            <v>10044</v>
          </cell>
          <cell r="AA113">
            <v>10100</v>
          </cell>
        </row>
        <row r="115">
          <cell r="B115" t="str">
            <v>D</v>
          </cell>
          <cell r="E115" t="str">
            <v>DEBITI:</v>
          </cell>
        </row>
        <row r="116">
          <cell r="C116">
            <v>3</v>
          </cell>
          <cell r="E116" t="str">
            <v>DEB.VERSO BANCHE E ALT.IST.FIN.A BREVE</v>
          </cell>
        </row>
        <row r="117">
          <cell r="C117">
            <v>5</v>
          </cell>
          <cell r="E117" t="str">
            <v>ACCONTI</v>
          </cell>
          <cell r="G117">
            <v>3047</v>
          </cell>
          <cell r="I117">
            <v>3047</v>
          </cell>
          <cell r="K117">
            <v>3067</v>
          </cell>
          <cell r="M117">
            <v>2900</v>
          </cell>
          <cell r="O117">
            <v>2900</v>
          </cell>
          <cell r="Q117">
            <v>2900</v>
          </cell>
          <cell r="S117">
            <v>2000</v>
          </cell>
          <cell r="U117">
            <v>2500</v>
          </cell>
          <cell r="W117">
            <v>3000</v>
          </cell>
          <cell r="Y117">
            <v>3000</v>
          </cell>
          <cell r="AA117">
            <v>2900</v>
          </cell>
        </row>
        <row r="118">
          <cell r="C118">
            <v>6</v>
          </cell>
          <cell r="E118" t="str">
            <v>DEBITI VERSO FORNITORI:</v>
          </cell>
        </row>
        <row r="119">
          <cell r="E119" t="str">
            <v>- DEB.VERSO FORNITORI PER ACQUISTI VARI</v>
          </cell>
          <cell r="G119">
            <v>2333</v>
          </cell>
          <cell r="I119">
            <v>2333</v>
          </cell>
          <cell r="K119">
            <v>3400</v>
          </cell>
          <cell r="M119">
            <v>2400</v>
          </cell>
          <cell r="O119">
            <v>2400</v>
          </cell>
          <cell r="Q119">
            <v>2400</v>
          </cell>
          <cell r="S119">
            <v>2400</v>
          </cell>
          <cell r="U119">
            <v>2550</v>
          </cell>
          <cell r="W119">
            <v>3500</v>
          </cell>
          <cell r="Y119">
            <v>3500</v>
          </cell>
          <cell r="AA119">
            <v>3500</v>
          </cell>
        </row>
        <row r="120">
          <cell r="E120" t="str">
            <v>-  "  SOC.GRUPPO: ERI</v>
          </cell>
        </row>
        <row r="121">
          <cell r="E121" t="str">
            <v xml:space="preserve">   TOT.FORNITORI PER ACQUISTI</v>
          </cell>
          <cell r="G121">
            <v>2333</v>
          </cell>
          <cell r="I121">
            <v>2333</v>
          </cell>
          <cell r="K121">
            <v>3400</v>
          </cell>
          <cell r="M121">
            <v>2400</v>
          </cell>
          <cell r="O121">
            <v>2400</v>
          </cell>
          <cell r="Q121">
            <v>2400</v>
          </cell>
          <cell r="S121">
            <v>2400</v>
          </cell>
          <cell r="U121">
            <v>2550</v>
          </cell>
          <cell r="W121">
            <v>3500</v>
          </cell>
          <cell r="Y121">
            <v>3500</v>
          </cell>
          <cell r="AA121">
            <v>3500</v>
          </cell>
        </row>
        <row r="122">
          <cell r="E122" t="str">
            <v>- DEBITI VERSO EDITORI</v>
          </cell>
          <cell r="G122">
            <v>16</v>
          </cell>
          <cell r="I122">
            <v>16</v>
          </cell>
          <cell r="K122">
            <v>16</v>
          </cell>
        </row>
        <row r="123">
          <cell r="E123" t="str">
            <v>-  "  SOC.GRUPPO: ERI</v>
          </cell>
          <cell r="G123">
            <v>0</v>
          </cell>
          <cell r="I123">
            <v>0</v>
          </cell>
          <cell r="K123">
            <v>0</v>
          </cell>
        </row>
        <row r="124">
          <cell r="E124" t="str">
            <v xml:space="preserve">  TOT.DEBITI VERSO EDITORI</v>
          </cell>
          <cell r="G124">
            <v>16</v>
          </cell>
          <cell r="I124">
            <v>16</v>
          </cell>
          <cell r="K124">
            <v>16</v>
          </cell>
          <cell r="M124">
            <v>0</v>
          </cell>
          <cell r="O124">
            <v>0</v>
          </cell>
          <cell r="Q124">
            <v>0</v>
          </cell>
          <cell r="S124">
            <v>0</v>
          </cell>
          <cell r="U124">
            <v>0</v>
          </cell>
          <cell r="W124">
            <v>0</v>
          </cell>
          <cell r="Y124">
            <v>0</v>
          </cell>
          <cell r="AA124">
            <v>0</v>
          </cell>
        </row>
        <row r="125">
          <cell r="E125" t="str">
            <v>- DEBITI VERSO AGENTI E AGENZIE</v>
          </cell>
          <cell r="G125">
            <v>2385</v>
          </cell>
          <cell r="I125">
            <v>2385</v>
          </cell>
          <cell r="K125">
            <v>1595</v>
          </cell>
          <cell r="M125">
            <v>1610</v>
          </cell>
          <cell r="O125">
            <v>1700</v>
          </cell>
          <cell r="Q125">
            <v>1700</v>
          </cell>
          <cell r="S125">
            <v>1700</v>
          </cell>
          <cell r="U125">
            <v>1348</v>
          </cell>
          <cell r="W125">
            <v>1500</v>
          </cell>
          <cell r="Y125">
            <v>1500</v>
          </cell>
          <cell r="AA125">
            <v>1500</v>
          </cell>
        </row>
        <row r="126">
          <cell r="E126" t="str">
            <v>- DEBITI VERSO CENTRI MEDIA</v>
          </cell>
          <cell r="G126">
            <v>3065</v>
          </cell>
          <cell r="I126">
            <v>3065</v>
          </cell>
          <cell r="K126">
            <v>1664</v>
          </cell>
          <cell r="M126">
            <v>4200</v>
          </cell>
          <cell r="O126">
            <v>7800</v>
          </cell>
          <cell r="Q126">
            <v>7800</v>
          </cell>
          <cell r="S126">
            <v>7800</v>
          </cell>
          <cell r="U126">
            <v>6046</v>
          </cell>
          <cell r="W126">
            <v>7800</v>
          </cell>
          <cell r="Y126">
            <v>2133</v>
          </cell>
          <cell r="AA126">
            <v>4188</v>
          </cell>
        </row>
        <row r="127">
          <cell r="E127" t="str">
            <v>- DEBITI VERSO GESTORI CINEMA</v>
          </cell>
          <cell r="G127">
            <v>560</v>
          </cell>
          <cell r="I127">
            <v>560</v>
          </cell>
          <cell r="K127">
            <v>251</v>
          </cell>
          <cell r="M127">
            <v>560</v>
          </cell>
          <cell r="O127">
            <v>560</v>
          </cell>
          <cell r="Q127">
            <v>560</v>
          </cell>
          <cell r="S127">
            <v>560</v>
          </cell>
          <cell r="U127">
            <v>560</v>
          </cell>
          <cell r="W127">
            <v>560</v>
          </cell>
          <cell r="Y127">
            <v>560</v>
          </cell>
          <cell r="AA127">
            <v>560</v>
          </cell>
        </row>
        <row r="128">
          <cell r="E128" t="str">
            <v>- DEBITI VERSO PERCIPIENTI:</v>
          </cell>
        </row>
        <row r="129">
          <cell r="E129" t="str">
            <v xml:space="preserve">    EMSA</v>
          </cell>
        </row>
        <row r="130">
          <cell r="E130" t="str">
            <v xml:space="preserve">    TERZI</v>
          </cell>
        </row>
        <row r="131">
          <cell r="E131" t="str">
            <v>- DEBITI V/FORNITORI DI EVENTI VARI</v>
          </cell>
        </row>
        <row r="132">
          <cell r="E132" t="str">
            <v>- DEBITI VERSO YAHOO!</v>
          </cell>
          <cell r="G132">
            <v>14</v>
          </cell>
          <cell r="I132">
            <v>14</v>
          </cell>
          <cell r="K132">
            <v>3</v>
          </cell>
          <cell r="M132">
            <v>3</v>
          </cell>
          <cell r="O132">
            <v>3</v>
          </cell>
          <cell r="Q132">
            <v>0</v>
          </cell>
          <cell r="S132">
            <v>0</v>
          </cell>
          <cell r="U132">
            <v>0</v>
          </cell>
          <cell r="W132">
            <v>0</v>
          </cell>
          <cell r="Y132">
            <v>0</v>
          </cell>
          <cell r="AA132">
            <v>0</v>
          </cell>
        </row>
        <row r="133">
          <cell r="E133" t="str">
            <v>- DEBITI VERSO RAI TRADE</v>
          </cell>
          <cell r="G133">
            <v>1499</v>
          </cell>
          <cell r="I133">
            <v>1499</v>
          </cell>
          <cell r="K133">
            <v>1285</v>
          </cell>
          <cell r="M133">
            <v>1400</v>
          </cell>
          <cell r="O133">
            <v>600</v>
          </cell>
          <cell r="Q133">
            <v>600</v>
          </cell>
          <cell r="S133">
            <v>600</v>
          </cell>
          <cell r="U133">
            <v>560</v>
          </cell>
          <cell r="W133">
            <v>560</v>
          </cell>
          <cell r="Y133">
            <v>560</v>
          </cell>
          <cell r="AA133">
            <v>560</v>
          </cell>
        </row>
        <row r="134">
          <cell r="E134" t="str">
            <v>- DEBITI VERSO RAI SAT</v>
          </cell>
          <cell r="G134">
            <v>437</v>
          </cell>
          <cell r="I134">
            <v>437</v>
          </cell>
          <cell r="K134">
            <v>243</v>
          </cell>
          <cell r="M134">
            <v>135</v>
          </cell>
          <cell r="O134">
            <v>240</v>
          </cell>
          <cell r="Q134">
            <v>0</v>
          </cell>
          <cell r="S134">
            <v>0</v>
          </cell>
          <cell r="U134">
            <v>0</v>
          </cell>
          <cell r="W134">
            <v>0</v>
          </cell>
          <cell r="Y134">
            <v>0</v>
          </cell>
          <cell r="AA134">
            <v>0</v>
          </cell>
        </row>
        <row r="135">
          <cell r="E135" t="str">
            <v>- DEBITI VERSO RAI CLICK</v>
          </cell>
          <cell r="G135">
            <v>15</v>
          </cell>
          <cell r="I135">
            <v>15</v>
          </cell>
          <cell r="K135">
            <v>31</v>
          </cell>
          <cell r="M135">
            <v>20</v>
          </cell>
          <cell r="O135">
            <v>20</v>
          </cell>
          <cell r="Q135">
            <v>40</v>
          </cell>
          <cell r="S135">
            <v>40</v>
          </cell>
          <cell r="U135">
            <v>50</v>
          </cell>
          <cell r="W135">
            <v>20</v>
          </cell>
          <cell r="Y135">
            <v>11</v>
          </cell>
          <cell r="AA135">
            <v>23</v>
          </cell>
        </row>
        <row r="136">
          <cell r="E136" t="str">
            <v>- DEBITI VERSO RAI NET</v>
          </cell>
          <cell r="G136">
            <v>425</v>
          </cell>
          <cell r="I136">
            <v>425</v>
          </cell>
          <cell r="K136">
            <v>403</v>
          </cell>
          <cell r="M136">
            <v>400</v>
          </cell>
          <cell r="O136">
            <v>300</v>
          </cell>
          <cell r="Q136">
            <v>500</v>
          </cell>
          <cell r="S136">
            <v>500</v>
          </cell>
          <cell r="U136">
            <v>470</v>
          </cell>
          <cell r="W136">
            <v>330</v>
          </cell>
          <cell r="Y136">
            <v>280</v>
          </cell>
          <cell r="AA136">
            <v>340</v>
          </cell>
        </row>
        <row r="137">
          <cell r="E137" t="str">
            <v>- TERZI C/ACC.COMP.PASSIVE</v>
          </cell>
          <cell r="G137">
            <v>1643</v>
          </cell>
          <cell r="I137">
            <v>1643</v>
          </cell>
          <cell r="K137">
            <v>2629</v>
          </cell>
          <cell r="M137">
            <v>1627</v>
          </cell>
          <cell r="O137">
            <v>1539</v>
          </cell>
          <cell r="Q137">
            <v>1539</v>
          </cell>
          <cell r="S137">
            <v>1000</v>
          </cell>
          <cell r="U137">
            <v>1980</v>
          </cell>
          <cell r="W137">
            <v>2700</v>
          </cell>
          <cell r="Y137">
            <v>1500</v>
          </cell>
          <cell r="AA137">
            <v>2150</v>
          </cell>
        </row>
        <row r="138">
          <cell r="E138" t="str">
            <v xml:space="preserve">  TOTALE DEBITI VERSO FORNITORI</v>
          </cell>
          <cell r="G138">
            <v>12392</v>
          </cell>
          <cell r="I138">
            <v>12392</v>
          </cell>
          <cell r="K138">
            <v>11520</v>
          </cell>
          <cell r="M138">
            <v>12355</v>
          </cell>
          <cell r="O138">
            <v>15162</v>
          </cell>
          <cell r="Q138">
            <v>15139</v>
          </cell>
          <cell r="S138">
            <v>14600</v>
          </cell>
          <cell r="U138">
            <v>13564</v>
          </cell>
          <cell r="W138">
            <v>16970</v>
          </cell>
          <cell r="Y138">
            <v>10044</v>
          </cell>
          <cell r="AA138">
            <v>12821</v>
          </cell>
        </row>
        <row r="139">
          <cell r="C139">
            <v>10</v>
          </cell>
          <cell r="E139" t="str">
            <v>DEBITI VERSO CONTROLLANTI:</v>
          </cell>
        </row>
        <row r="140">
          <cell r="E140" t="str">
            <v>- COMMERCIALI *</v>
          </cell>
          <cell r="G140">
            <v>333066</v>
          </cell>
          <cell r="I140">
            <v>333066</v>
          </cell>
          <cell r="K140">
            <v>345624</v>
          </cell>
          <cell r="M140">
            <v>336000</v>
          </cell>
          <cell r="O140">
            <v>362000</v>
          </cell>
          <cell r="Q140">
            <v>373200</v>
          </cell>
          <cell r="S140">
            <v>373300</v>
          </cell>
          <cell r="U140">
            <v>357000</v>
          </cell>
          <cell r="W140">
            <v>350000</v>
          </cell>
          <cell r="Y140">
            <v>381500</v>
          </cell>
          <cell r="AA140">
            <v>370400</v>
          </cell>
        </row>
        <row r="141">
          <cell r="E141" t="str">
            <v>- CONSOLIDATO FISCALE DI GRUPPO (dal 2005)</v>
          </cell>
          <cell r="S141">
            <v>4700</v>
          </cell>
          <cell r="U141">
            <v>4129</v>
          </cell>
          <cell r="W141">
            <v>3646</v>
          </cell>
          <cell r="Y141">
            <v>1637</v>
          </cell>
          <cell r="AA141">
            <v>2603</v>
          </cell>
        </row>
        <row r="142">
          <cell r="E142" t="str">
            <v>- COMMERCIALI * RAI C/DIVIDENDO</v>
          </cell>
          <cell r="Y142">
            <v>7800</v>
          </cell>
        </row>
        <row r="143">
          <cell r="E143" t="str">
            <v xml:space="preserve">- FINANZIARI </v>
          </cell>
        </row>
        <row r="144">
          <cell r="E144" t="str">
            <v>TOTALE DEBITI VERSO CONTROLLANTI</v>
          </cell>
          <cell r="G144">
            <v>333066</v>
          </cell>
          <cell r="I144">
            <v>333066</v>
          </cell>
          <cell r="K144">
            <v>345624</v>
          </cell>
          <cell r="M144">
            <v>336000</v>
          </cell>
          <cell r="O144">
            <v>362000</v>
          </cell>
          <cell r="Q144">
            <v>373200</v>
          </cell>
          <cell r="S144">
            <v>378000</v>
          </cell>
          <cell r="U144">
            <v>361129</v>
          </cell>
          <cell r="W144">
            <v>353646</v>
          </cell>
          <cell r="Y144">
            <v>390937</v>
          </cell>
          <cell r="AA144">
            <v>373003</v>
          </cell>
        </row>
        <row r="145">
          <cell r="C145">
            <v>11</v>
          </cell>
          <cell r="E145" t="str">
            <v>DEBITI TRIBUTARI:</v>
          </cell>
        </row>
        <row r="146">
          <cell r="E146" t="str">
            <v>- DEBITI VS. ERARIO PER IRPEF E IMPOSTE VARIE</v>
          </cell>
          <cell r="G146">
            <v>767</v>
          </cell>
          <cell r="I146">
            <v>767</v>
          </cell>
          <cell r="K146">
            <v>783</v>
          </cell>
          <cell r="M146">
            <v>767</v>
          </cell>
          <cell r="O146">
            <v>767</v>
          </cell>
          <cell r="Q146">
            <v>767</v>
          </cell>
          <cell r="S146">
            <v>767</v>
          </cell>
          <cell r="U146">
            <v>767</v>
          </cell>
          <cell r="W146">
            <v>767</v>
          </cell>
          <cell r="Y146">
            <v>767</v>
          </cell>
          <cell r="AA146">
            <v>767</v>
          </cell>
        </row>
        <row r="147">
          <cell r="E147" t="str">
            <v>- IVA</v>
          </cell>
          <cell r="G147">
            <v>0</v>
          </cell>
          <cell r="I147">
            <v>0</v>
          </cell>
          <cell r="K147">
            <v>0</v>
          </cell>
          <cell r="M147">
            <v>0</v>
          </cell>
          <cell r="O147">
            <v>0</v>
          </cell>
          <cell r="Q147">
            <v>0</v>
          </cell>
          <cell r="S147">
            <v>0</v>
          </cell>
          <cell r="U147">
            <v>0</v>
          </cell>
          <cell r="W147">
            <v>0</v>
          </cell>
          <cell r="Y147">
            <v>0</v>
          </cell>
          <cell r="AA147">
            <v>0</v>
          </cell>
        </row>
        <row r="148">
          <cell r="E148" t="str">
            <v>-DEBITI PER ALTRE IMPOSTE (riserve schiave)</v>
          </cell>
        </row>
        <row r="149">
          <cell r="E149" t="str">
            <v>-DEBITI PER IMPOSTE DIRETTE DELL'ES.: IRPEG</v>
          </cell>
          <cell r="G149">
            <v>33</v>
          </cell>
          <cell r="I149">
            <v>33</v>
          </cell>
          <cell r="K149">
            <v>5259</v>
          </cell>
          <cell r="M149">
            <v>0</v>
          </cell>
          <cell r="O149">
            <v>0</v>
          </cell>
          <cell r="Q149">
            <v>0</v>
          </cell>
          <cell r="S149">
            <v>0</v>
          </cell>
          <cell r="U149">
            <v>0</v>
          </cell>
          <cell r="W149">
            <v>0</v>
          </cell>
          <cell r="Y149">
            <v>0</v>
          </cell>
          <cell r="AA149">
            <v>0</v>
          </cell>
        </row>
        <row r="150">
          <cell r="E150" t="str">
            <v>-DEBITI PER IMPOSTE DIRETTE DELL'ES.:IRAP</v>
          </cell>
        </row>
        <row r="151">
          <cell r="E151" t="str">
            <v>TOTALE DEBITI TRIBUTARI</v>
          </cell>
          <cell r="G151">
            <v>800</v>
          </cell>
          <cell r="I151">
            <v>800</v>
          </cell>
          <cell r="K151">
            <v>6042</v>
          </cell>
          <cell r="M151">
            <v>767</v>
          </cell>
          <cell r="O151">
            <v>767</v>
          </cell>
          <cell r="Q151">
            <v>767</v>
          </cell>
          <cell r="S151">
            <v>767</v>
          </cell>
          <cell r="U151">
            <v>767</v>
          </cell>
          <cell r="W151">
            <v>767</v>
          </cell>
          <cell r="Y151">
            <v>767</v>
          </cell>
          <cell r="AA151">
            <v>767</v>
          </cell>
        </row>
        <row r="152">
          <cell r="C152">
            <v>12</v>
          </cell>
          <cell r="E152" t="str">
            <v>DEBITI VERSO ISTITUTI DI PREVIDENZA</v>
          </cell>
          <cell r="G152">
            <v>1218</v>
          </cell>
          <cell r="I152">
            <v>1218</v>
          </cell>
          <cell r="K152">
            <v>1926</v>
          </cell>
          <cell r="M152">
            <v>1200</v>
          </cell>
          <cell r="O152">
            <v>1200</v>
          </cell>
          <cell r="Q152">
            <v>1200</v>
          </cell>
          <cell r="S152">
            <v>1200</v>
          </cell>
          <cell r="U152">
            <v>1200</v>
          </cell>
          <cell r="W152">
            <v>2000</v>
          </cell>
          <cell r="Y152">
            <v>2000</v>
          </cell>
          <cell r="AA152">
            <v>2000</v>
          </cell>
        </row>
        <row r="153">
          <cell r="C153">
            <v>13</v>
          </cell>
          <cell r="E153" t="str">
            <v>ALTRI DEBITI:</v>
          </cell>
        </row>
        <row r="154">
          <cell r="E154" t="str">
            <v>- ASSOCIAZIONI IN PARTECIPAZIONI</v>
          </cell>
          <cell r="G154">
            <v>0</v>
          </cell>
          <cell r="I154">
            <v>0</v>
          </cell>
          <cell r="K154">
            <v>0</v>
          </cell>
          <cell r="M154">
            <v>0</v>
          </cell>
          <cell r="O154">
            <v>0</v>
          </cell>
          <cell r="Q154">
            <v>0</v>
          </cell>
          <cell r="S154">
            <v>0</v>
          </cell>
          <cell r="U154">
            <v>0</v>
          </cell>
          <cell r="W154">
            <v>0</v>
          </cell>
          <cell r="Y154">
            <v>0</v>
          </cell>
          <cell r="AA154">
            <v>0</v>
          </cell>
        </row>
        <row r="155">
          <cell r="E155" t="str">
            <v>- DEBITI VERSO RAI CINEMA</v>
          </cell>
        </row>
        <row r="156">
          <cell r="E156" t="str">
            <v>- DEBITI VERSO NS.PERSONALE</v>
          </cell>
          <cell r="G156">
            <v>2767</v>
          </cell>
          <cell r="I156">
            <v>2767</v>
          </cell>
          <cell r="K156">
            <v>3338</v>
          </cell>
          <cell r="M156">
            <v>2800</v>
          </cell>
          <cell r="O156">
            <v>2800</v>
          </cell>
          <cell r="Q156">
            <v>2800</v>
          </cell>
          <cell r="S156">
            <v>2800</v>
          </cell>
          <cell r="U156">
            <v>2800</v>
          </cell>
          <cell r="W156">
            <v>3000</v>
          </cell>
          <cell r="Y156">
            <v>3000</v>
          </cell>
          <cell r="AA156">
            <v>3000</v>
          </cell>
        </row>
        <row r="157">
          <cell r="E157" t="str">
            <v>- SPE</v>
          </cell>
        </row>
        <row r="158">
          <cell r="E158" t="str">
            <v>- EURONEWS</v>
          </cell>
        </row>
        <row r="159">
          <cell r="E159" t="str">
            <v>- SPI</v>
          </cell>
        </row>
        <row r="160">
          <cell r="E160" t="str">
            <v>- OPUS</v>
          </cell>
          <cell r="G160">
            <v>0</v>
          </cell>
          <cell r="I160">
            <v>0</v>
          </cell>
          <cell r="K160">
            <v>0</v>
          </cell>
          <cell r="M160">
            <v>0</v>
          </cell>
          <cell r="O160">
            <v>0</v>
          </cell>
          <cell r="Q160">
            <v>0</v>
          </cell>
          <cell r="S160">
            <v>0</v>
          </cell>
          <cell r="U160">
            <v>0</v>
          </cell>
          <cell r="W160">
            <v>0</v>
          </cell>
          <cell r="Y160">
            <v>0</v>
          </cell>
          <cell r="AA160">
            <v>0</v>
          </cell>
        </row>
        <row r="161">
          <cell r="E161" t="str">
            <v>- SER</v>
          </cell>
        </row>
        <row r="162">
          <cell r="E162" t="str">
            <v>- GRAPHISED/FRANCE ESPACE (da Elvitalia)</v>
          </cell>
          <cell r="G162">
            <v>209</v>
          </cell>
          <cell r="I162">
            <v>209</v>
          </cell>
          <cell r="K162">
            <v>209</v>
          </cell>
          <cell r="M162">
            <v>209</v>
          </cell>
          <cell r="O162">
            <v>209</v>
          </cell>
          <cell r="Q162">
            <v>209</v>
          </cell>
          <cell r="S162">
            <v>209</v>
          </cell>
          <cell r="U162">
            <v>209</v>
          </cell>
          <cell r="W162">
            <v>209</v>
          </cell>
          <cell r="Y162">
            <v>209</v>
          </cell>
          <cell r="AA162">
            <v>209</v>
          </cell>
        </row>
        <row r="163">
          <cell r="E163" t="str">
            <v>- FACTORING</v>
          </cell>
        </row>
        <row r="164">
          <cell r="E164" t="str">
            <v>- ALTRI DEBITI (COMM.ASS....)</v>
          </cell>
          <cell r="G164">
            <v>25</v>
          </cell>
          <cell r="I164">
            <v>25</v>
          </cell>
          <cell r="K164">
            <v>37</v>
          </cell>
          <cell r="M164">
            <v>40</v>
          </cell>
          <cell r="O164">
            <v>40</v>
          </cell>
          <cell r="Q164">
            <v>50</v>
          </cell>
          <cell r="S164">
            <v>50</v>
          </cell>
          <cell r="U164">
            <v>50</v>
          </cell>
          <cell r="W164">
            <v>50</v>
          </cell>
          <cell r="Y164">
            <v>50</v>
          </cell>
          <cell r="AA164">
            <v>50</v>
          </cell>
        </row>
        <row r="165">
          <cell r="E165" t="str">
            <v>- DEBITI VS.ESATTORIA E C/TRANSITORIO</v>
          </cell>
          <cell r="G165">
            <v>13</v>
          </cell>
          <cell r="I165">
            <v>13</v>
          </cell>
          <cell r="K165">
            <v>9</v>
          </cell>
          <cell r="M165">
            <v>20</v>
          </cell>
          <cell r="O165">
            <v>20</v>
          </cell>
          <cell r="Q165">
            <v>39</v>
          </cell>
          <cell r="S165">
            <v>42</v>
          </cell>
          <cell r="U165">
            <v>79</v>
          </cell>
          <cell r="W165">
            <v>62</v>
          </cell>
          <cell r="Y165">
            <v>85</v>
          </cell>
          <cell r="AA165">
            <v>42</v>
          </cell>
        </row>
        <row r="166">
          <cell r="E166" t="str">
            <v xml:space="preserve">  TOTALE ALTRI DEBITI</v>
          </cell>
          <cell r="G166">
            <v>3014</v>
          </cell>
          <cell r="I166">
            <v>3014</v>
          </cell>
          <cell r="K166">
            <v>3593</v>
          </cell>
          <cell r="M166">
            <v>3069</v>
          </cell>
          <cell r="O166">
            <v>3069</v>
          </cell>
          <cell r="Q166">
            <v>3098</v>
          </cell>
          <cell r="S166">
            <v>3101</v>
          </cell>
          <cell r="U166">
            <v>3138</v>
          </cell>
          <cell r="W166">
            <v>3321</v>
          </cell>
          <cell r="Y166">
            <v>3344</v>
          </cell>
          <cell r="AA166">
            <v>3301</v>
          </cell>
        </row>
        <row r="168">
          <cell r="E168" t="str">
            <v>TOTALE DEBITI</v>
          </cell>
          <cell r="G168">
            <v>353537</v>
          </cell>
          <cell r="I168">
            <v>353537</v>
          </cell>
          <cell r="K168">
            <v>371772</v>
          </cell>
          <cell r="M168">
            <v>356291</v>
          </cell>
          <cell r="O168">
            <v>385098</v>
          </cell>
          <cell r="Q168">
            <v>396304</v>
          </cell>
          <cell r="S168">
            <v>399668</v>
          </cell>
          <cell r="U168">
            <v>382298</v>
          </cell>
          <cell r="W168">
            <v>379704</v>
          </cell>
          <cell r="Y168">
            <v>410092</v>
          </cell>
          <cell r="AA168">
            <v>394792</v>
          </cell>
        </row>
        <row r="170">
          <cell r="B170" t="str">
            <v>E</v>
          </cell>
          <cell r="E170" t="str">
            <v>RATEI E RISCONTI PASSIVI</v>
          </cell>
          <cell r="G170">
            <v>439</v>
          </cell>
          <cell r="I170">
            <v>439</v>
          </cell>
          <cell r="K170">
            <v>443</v>
          </cell>
          <cell r="M170">
            <v>400</v>
          </cell>
          <cell r="O170">
            <v>400</v>
          </cell>
          <cell r="Q170">
            <v>400</v>
          </cell>
          <cell r="S170">
            <v>400</v>
          </cell>
          <cell r="U170">
            <v>400</v>
          </cell>
          <cell r="W170">
            <v>400</v>
          </cell>
          <cell r="Y170">
            <v>400</v>
          </cell>
          <cell r="AA170">
            <v>400</v>
          </cell>
        </row>
        <row r="172">
          <cell r="E172" t="str">
            <v>TOTALE</v>
          </cell>
          <cell r="G172">
            <v>399362</v>
          </cell>
          <cell r="I172">
            <v>399362</v>
          </cell>
          <cell r="K172">
            <v>429923</v>
          </cell>
          <cell r="M172">
            <v>408123</v>
          </cell>
          <cell r="O172">
            <v>431799</v>
          </cell>
          <cell r="Q172">
            <v>443219</v>
          </cell>
          <cell r="S172">
            <v>448143</v>
          </cell>
          <cell r="U172">
            <v>430035</v>
          </cell>
          <cell r="W172">
            <v>426179</v>
          </cell>
          <cell r="Y172">
            <v>460949</v>
          </cell>
          <cell r="AA172">
            <v>439470</v>
          </cell>
        </row>
        <row r="174">
          <cell r="E174" t="str">
            <v>TOTALE ATTIVO</v>
          </cell>
          <cell r="G174">
            <v>399362</v>
          </cell>
          <cell r="I174">
            <v>399362</v>
          </cell>
          <cell r="K174">
            <v>429923</v>
          </cell>
          <cell r="M174">
            <v>408123</v>
          </cell>
          <cell r="O174">
            <v>431799</v>
          </cell>
          <cell r="Q174">
            <v>443219</v>
          </cell>
          <cell r="S174">
            <v>448143</v>
          </cell>
          <cell r="U174">
            <v>430035</v>
          </cell>
          <cell r="W174">
            <v>426179</v>
          </cell>
          <cell r="Y174">
            <v>460949</v>
          </cell>
          <cell r="AA174">
            <v>439470</v>
          </cell>
        </row>
        <row r="175">
          <cell r="E175" t="str">
            <v>TOTALE PASSIVO</v>
          </cell>
          <cell r="G175">
            <v>399362</v>
          </cell>
          <cell r="I175">
            <v>399362</v>
          </cell>
          <cell r="K175">
            <v>429923</v>
          </cell>
          <cell r="M175">
            <v>408123</v>
          </cell>
          <cell r="O175">
            <v>431799</v>
          </cell>
          <cell r="Q175">
            <v>443219</v>
          </cell>
          <cell r="S175">
            <v>448143</v>
          </cell>
          <cell r="U175">
            <v>430035</v>
          </cell>
          <cell r="W175">
            <v>426179</v>
          </cell>
          <cell r="Y175">
            <v>460949</v>
          </cell>
          <cell r="AA175">
            <v>439470</v>
          </cell>
        </row>
        <row r="176">
          <cell r="E176" t="str">
            <v>DIFFERENZA</v>
          </cell>
          <cell r="G176">
            <v>0</v>
          </cell>
          <cell r="I176">
            <v>0</v>
          </cell>
          <cell r="K176">
            <v>0</v>
          </cell>
          <cell r="M176">
            <v>0</v>
          </cell>
          <cell r="O176">
            <v>0</v>
          </cell>
          <cell r="Q176">
            <v>0</v>
          </cell>
          <cell r="S176">
            <v>0</v>
          </cell>
          <cell r="U176">
            <v>0</v>
          </cell>
          <cell r="W176">
            <v>0</v>
          </cell>
          <cell r="Y176">
            <v>0</v>
          </cell>
          <cell r="AA176">
            <v>0</v>
          </cell>
        </row>
        <row r="178">
          <cell r="E178" t="str">
            <v>% DI INCREMENTO :</v>
          </cell>
        </row>
      </sheetData>
      <sheetData sheetId="4">
        <row r="1">
          <cell r="C1" t="str">
            <v xml:space="preserve">                    - AFC/Controllo Andamento Commerciale e Gestionale</v>
          </cell>
        </row>
      </sheetData>
      <sheetData sheetId="5"/>
      <sheetData sheetId="6"/>
      <sheetData sheetId="7"/>
      <sheetData sheetId="8"/>
      <sheetData sheetId="9"/>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_sintesi"/>
      <sheetName val="CE"/>
      <sheetName val="Dettaglio_costi_CE"/>
      <sheetName val="Ipotesi_base"/>
      <sheetName val="SP"/>
      <sheetName val="Rend_finanz"/>
      <sheetName val="Costo_personale"/>
      <sheetName val="Personale"/>
      <sheetName val="Piano_investim"/>
      <sheetName val="Piano_ammort"/>
      <sheetName val="Finanziamento_CARIME"/>
      <sheetName val="N4"/>
      <sheetName val="Assumptions"/>
      <sheetName val="Gruppo c-e "/>
    </sheetNames>
    <sheetDataSet>
      <sheetData sheetId="0"/>
      <sheetData sheetId="1"/>
      <sheetData sheetId="2"/>
      <sheetData sheetId="3"/>
      <sheetData sheetId="4"/>
      <sheetData sheetId="5"/>
      <sheetData sheetId="6"/>
      <sheetData sheetId="7"/>
      <sheetData sheetId="8"/>
      <sheetData sheetId="9" refreshError="1">
        <row r="2">
          <cell r="B2" t="str">
            <v>SPI S.p.A.</v>
          </cell>
        </row>
        <row r="3">
          <cell r="B3" t="str">
            <v>Piano degli investimenti (costo storico)</v>
          </cell>
        </row>
        <row r="5">
          <cell r="B5" t="str">
            <v>CONSUNTIVO</v>
          </cell>
          <cell r="E5" t="str">
            <v>INVESTIMENTI</v>
          </cell>
          <cell r="G5" t="str">
            <v>% Ammortamento</v>
          </cell>
          <cell r="K5" t="str">
            <v>PRE-CONSUNTIVO</v>
          </cell>
          <cell r="O5" t="str">
            <v>PREVISIONI</v>
          </cell>
        </row>
        <row r="7">
          <cell r="B7">
            <v>2003</v>
          </cell>
          <cell r="E7" t="str">
            <v>di esercizio</v>
          </cell>
          <cell r="K7">
            <v>2004</v>
          </cell>
          <cell r="O7">
            <v>2005</v>
          </cell>
          <cell r="S7">
            <v>2006</v>
          </cell>
        </row>
        <row r="9">
          <cell r="B9">
            <v>1776.9659999999999</v>
          </cell>
          <cell r="E9" t="str">
            <v>Area Industriale</v>
          </cell>
          <cell r="G9">
            <v>0.1</v>
          </cell>
          <cell r="K9">
            <v>190</v>
          </cell>
          <cell r="O9">
            <v>475</v>
          </cell>
          <cell r="S9">
            <v>0</v>
          </cell>
        </row>
        <row r="11">
          <cell r="B11">
            <v>39.406019999999998</v>
          </cell>
          <cell r="E11" t="str">
            <v>Area Commerciale &amp; Marketing</v>
          </cell>
          <cell r="G11">
            <v>0.2</v>
          </cell>
          <cell r="K11">
            <v>0</v>
          </cell>
          <cell r="O11">
            <v>0</v>
          </cell>
          <cell r="S11">
            <v>0</v>
          </cell>
        </row>
        <row r="12">
          <cell r="F12" t="str">
            <v>Impianti fissi</v>
          </cell>
        </row>
        <row r="13">
          <cell r="F13" t="str">
            <v>Macchinari imbott.to</v>
          </cell>
        </row>
        <row r="14">
          <cell r="F14" t="str">
            <v>Impianto depurazione</v>
          </cell>
        </row>
        <row r="16">
          <cell r="B16">
            <v>129.45808</v>
          </cell>
          <cell r="E16" t="str">
            <v>Area Logistica</v>
          </cell>
          <cell r="G16">
            <v>0.2</v>
          </cell>
          <cell r="K16">
            <v>15</v>
          </cell>
          <cell r="O16">
            <v>123</v>
          </cell>
          <cell r="S16">
            <v>153</v>
          </cell>
        </row>
        <row r="17">
          <cell r="F17" t="str">
            <v>Attrezzatura enologica</v>
          </cell>
        </row>
        <row r="18">
          <cell r="F18" t="str">
            <v>Attrezzatura lab/enologico</v>
          </cell>
        </row>
        <row r="19">
          <cell r="F19" t="str">
            <v>Automezzi</v>
          </cell>
        </row>
        <row r="20">
          <cell r="F20" t="str">
            <v>Mobili e macc/ufficio</v>
          </cell>
        </row>
        <row r="21">
          <cell r="F21" t="str">
            <v>Kegs</v>
          </cell>
        </row>
        <row r="22">
          <cell r="F22" t="str">
            <v>Cestelli</v>
          </cell>
        </row>
        <row r="23">
          <cell r="F23" t="str">
            <v>Botti in rovere</v>
          </cell>
        </row>
        <row r="25">
          <cell r="B25">
            <v>257.94490000000002</v>
          </cell>
          <cell r="E25" t="str">
            <v>Area Amministrativa</v>
          </cell>
          <cell r="G25">
            <v>0.2</v>
          </cell>
          <cell r="K25">
            <v>0</v>
          </cell>
          <cell r="O25">
            <v>20</v>
          </cell>
          <cell r="S25">
            <v>0</v>
          </cell>
        </row>
        <row r="27">
          <cell r="E27" t="str">
            <v>Immobilizzazioni in corso</v>
          </cell>
        </row>
        <row r="29">
          <cell r="B29">
            <v>2203.7749999999996</v>
          </cell>
          <cell r="E29" t="str">
            <v>IMMOBILIZZAZIONI MATERIALI</v>
          </cell>
          <cell r="K29">
            <v>205</v>
          </cell>
          <cell r="O29">
            <v>618</v>
          </cell>
          <cell r="S29">
            <v>153</v>
          </cell>
        </row>
        <row r="31">
          <cell r="B31">
            <v>0</v>
          </cell>
          <cell r="E31" t="str">
            <v>IMMOBILIZZAZIONI IMMATERIALI</v>
          </cell>
          <cell r="G31">
            <v>0.2</v>
          </cell>
          <cell r="K31">
            <v>0</v>
          </cell>
          <cell r="O31">
            <v>0</v>
          </cell>
          <cell r="S31">
            <v>0</v>
          </cell>
        </row>
        <row r="33">
          <cell r="B33">
            <v>2203.7749999999996</v>
          </cell>
          <cell r="E33" t="str">
            <v>TOTALE GENERALE</v>
          </cell>
          <cell r="K33">
            <v>205</v>
          </cell>
          <cell r="O33">
            <v>618</v>
          </cell>
          <cell r="S33">
            <v>153</v>
          </cell>
        </row>
      </sheetData>
      <sheetData sheetId="10"/>
      <sheetData sheetId="11" refreshError="1"/>
      <sheetData sheetId="12" refreshError="1"/>
      <sheetData sheetId="1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A"/>
      <sheetName val="Stato Patrim iniziale Rai spa"/>
      <sheetName val="Rai spa c-e"/>
      <sheetName val="Investimenti"/>
      <sheetName val="TOOL"/>
      <sheetName val="TOOL crediti vs clienti"/>
      <sheetName val="TOOL dettaglio deb vs terzi"/>
      <sheetName val="PBC rendiconto finanz rai spa"/>
      <sheetName val="Rai spa rendiconto finanz"/>
      <sheetName val="PBC CIN spa"/>
      <sheetName val="commenti"/>
      <sheetName val="PBC dettaglio investimenti"/>
      <sheetName val="Piano_ammort"/>
      <sheetName val="N4"/>
      <sheetName val="Assumptions"/>
    </sheetNames>
    <sheetDataSet>
      <sheetData sheetId="0" refreshError="1"/>
      <sheetData sheetId="1"/>
      <sheetData sheetId="2" refreshError="1">
        <row r="29">
          <cell r="I29">
            <v>415.76799999999997</v>
          </cell>
        </row>
        <row r="30">
          <cell r="I30">
            <v>140.39500000000001</v>
          </cell>
        </row>
        <row r="31">
          <cell r="I31">
            <v>9.9179999999999993</v>
          </cell>
        </row>
        <row r="32">
          <cell r="I32">
            <v>185.03700000000001</v>
          </cell>
        </row>
        <row r="34">
          <cell r="I34">
            <v>296</v>
          </cell>
        </row>
        <row r="35">
          <cell r="I35">
            <v>100.547</v>
          </cell>
        </row>
        <row r="37">
          <cell r="I37">
            <v>150.66999999999999</v>
          </cell>
        </row>
        <row r="61">
          <cell r="I61">
            <v>173.9</v>
          </cell>
        </row>
        <row r="62">
          <cell r="I62">
            <v>133.30000000000001</v>
          </cell>
        </row>
        <row r="115">
          <cell r="I115">
            <v>64.8</v>
          </cell>
        </row>
        <row r="116">
          <cell r="I116">
            <v>244.1</v>
          </cell>
        </row>
        <row r="117">
          <cell r="I117">
            <v>1.45</v>
          </cell>
        </row>
        <row r="118">
          <cell r="I118">
            <v>1.45</v>
          </cell>
        </row>
      </sheetData>
      <sheetData sheetId="3" refreshError="1"/>
      <sheetData sheetId="4" refreshError="1">
        <row r="11">
          <cell r="N11">
            <v>1.099999999999568E-2</v>
          </cell>
        </row>
        <row r="12">
          <cell r="N12">
            <v>-15.155000000000015</v>
          </cell>
        </row>
        <row r="24">
          <cell r="N24">
            <v>0</v>
          </cell>
        </row>
        <row r="25">
          <cell r="N25">
            <v>47.759999999999991</v>
          </cell>
        </row>
        <row r="27">
          <cell r="N27">
            <v>0</v>
          </cell>
        </row>
        <row r="28">
          <cell r="N28">
            <v>0</v>
          </cell>
        </row>
        <row r="30">
          <cell r="N30">
            <v>9.7015386666665222</v>
          </cell>
        </row>
        <row r="49">
          <cell r="N49">
            <v>20.999999999999943</v>
          </cell>
        </row>
      </sheetData>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 economico"/>
      <sheetName val="Rep. commerciale 1"/>
      <sheetName val="Rep. commerciale 2"/>
      <sheetName val="Rep.commerciale3"/>
      <sheetName val="Rep.commerciale4"/>
      <sheetName val="Rep. finanza"/>
      <sheetName val="Rep. personale"/>
      <sheetName val="Rep. investimenti"/>
      <sheetName val="Rep. progetti speciali"/>
      <sheetName val="DATA_ENTRY_"/>
      <sheetName val="COSTO_VENDUTO"/>
      <sheetName val="Rai spa c-e"/>
      <sheetName val="TOOL"/>
      <sheetName val="Piano_ammort"/>
      <sheetName val="N4"/>
      <sheetName val="Rep__economico"/>
      <sheetName val="Rep__commerciale_1"/>
      <sheetName val="Rep__commerciale_2"/>
      <sheetName val="Rep_commerciale3"/>
      <sheetName val="Rep_commerciale4"/>
      <sheetName val="Rep__finanza"/>
      <sheetName val="Rep__personale"/>
      <sheetName val="Rep__investimenti"/>
      <sheetName val="Rep__progetti_speciali"/>
      <sheetName val="Rai_spa_c-e"/>
    </sheetNames>
    <sheetDataSet>
      <sheetData sheetId="0"/>
      <sheetData sheetId="1" refreshError="1">
        <row r="40">
          <cell r="AC40" t="str">
            <v>MONTICCHIO GAUDIANELLO S.p.a.</v>
          </cell>
        </row>
        <row r="41">
          <cell r="AC41" t="str">
            <v>AREA COMMERCIALE</v>
          </cell>
        </row>
        <row r="42">
          <cell r="AD42" t="str">
            <v>Analisi vendite (in quantità)</v>
          </cell>
          <cell r="AW42" t="str">
            <v>Unità in milioni di pezzi</v>
          </cell>
        </row>
        <row r="44">
          <cell r="AD44" t="str">
            <v>II° TRIMESTRE</v>
          </cell>
        </row>
        <row r="46">
          <cell r="AD46" t="str">
            <v>DELTA</v>
          </cell>
          <cell r="AL46" t="str">
            <v>DESCRIZIONE</v>
          </cell>
          <cell r="AP46" t="str">
            <v>PEZZI</v>
          </cell>
        </row>
        <row r="48">
          <cell r="AD48">
            <v>1997</v>
          </cell>
          <cell r="AH48" t="str">
            <v>BUDGET '98</v>
          </cell>
          <cell r="AP48">
            <v>1997</v>
          </cell>
          <cell r="AS48">
            <v>1998</v>
          </cell>
          <cell r="AV48" t="str">
            <v>BUDGET '98</v>
          </cell>
        </row>
        <row r="49">
          <cell r="AD49" t="str">
            <v>Unità</v>
          </cell>
          <cell r="AE49" t="str">
            <v>%</v>
          </cell>
          <cell r="AH49" t="str">
            <v>Unità</v>
          </cell>
          <cell r="AI49" t="str">
            <v>%</v>
          </cell>
          <cell r="AP49" t="str">
            <v>Unità</v>
          </cell>
          <cell r="AQ49" t="str">
            <v>%</v>
          </cell>
          <cell r="AS49" t="str">
            <v>Unità</v>
          </cell>
          <cell r="AT49" t="str">
            <v>%</v>
          </cell>
          <cell r="AV49" t="str">
            <v>Unità</v>
          </cell>
          <cell r="AW49" t="str">
            <v>%</v>
          </cell>
        </row>
        <row r="50">
          <cell r="AY50" t="str">
            <v>Gaudianello</v>
          </cell>
        </row>
        <row r="51">
          <cell r="AL51" t="str">
            <v>GAUDIANELLO</v>
          </cell>
        </row>
        <row r="52">
          <cell r="AD52">
            <v>-1.5999999999999979</v>
          </cell>
          <cell r="AE52">
            <v>-6.55737704918032</v>
          </cell>
          <cell r="AH52">
            <v>-2.5</v>
          </cell>
          <cell r="AI52">
            <v>-9.8814229249011856</v>
          </cell>
          <cell r="AM52" t="str">
            <v>VAR 0,92</v>
          </cell>
          <cell r="AP52">
            <v>24.4</v>
          </cell>
          <cell r="AQ52">
            <v>32.317452748970211</v>
          </cell>
          <cell r="AS52">
            <v>22.8</v>
          </cell>
          <cell r="AT52">
            <v>27.338129496402875</v>
          </cell>
          <cell r="AV52">
            <v>25.3</v>
          </cell>
          <cell r="AW52">
            <v>27.611044417767111</v>
          </cell>
        </row>
        <row r="53">
          <cell r="AD53">
            <v>5</v>
          </cell>
          <cell r="AE53">
            <v>11.013215859030838</v>
          </cell>
          <cell r="AH53">
            <v>-1.1000000000000014</v>
          </cell>
          <cell r="AI53">
            <v>-2.13592233009709</v>
          </cell>
          <cell r="AM53" t="str">
            <v>PET 1,5</v>
          </cell>
          <cell r="AP53">
            <v>45.4</v>
          </cell>
          <cell r="AQ53">
            <v>60.131653885379002</v>
          </cell>
          <cell r="AS53">
            <v>50.4</v>
          </cell>
          <cell r="AT53">
            <v>60.431654676258987</v>
          </cell>
          <cell r="AV53">
            <v>51.5</v>
          </cell>
          <cell r="AW53">
            <v>56.204299901778896</v>
          </cell>
        </row>
        <row r="54">
          <cell r="AD54">
            <v>0</v>
          </cell>
          <cell r="AE54">
            <v>0</v>
          </cell>
          <cell r="AH54">
            <v>-0.19999999999999929</v>
          </cell>
          <cell r="AI54">
            <v>-4.3478260869565064</v>
          </cell>
          <cell r="AM54" t="str">
            <v>PET 0,5</v>
          </cell>
          <cell r="AP54">
            <v>4.4000000000000004</v>
          </cell>
          <cell r="AQ54">
            <v>5.8277373809618416</v>
          </cell>
          <cell r="AS54">
            <v>4.4000000000000004</v>
          </cell>
          <cell r="AT54">
            <v>5.275779376498801</v>
          </cell>
          <cell r="AV54">
            <v>4.5999999999999996</v>
          </cell>
          <cell r="AW54">
            <v>5.0201898941394738</v>
          </cell>
        </row>
        <row r="55">
          <cell r="AD55">
            <v>3.4000000000000057</v>
          </cell>
          <cell r="AE55">
            <v>4.5822102425876086</v>
          </cell>
          <cell r="AH55">
            <v>-3.7999999999999829</v>
          </cell>
          <cell r="AI55">
            <v>-4.6683046683046481</v>
          </cell>
          <cell r="AL55" t="str">
            <v>TOTALE</v>
          </cell>
          <cell r="AP55">
            <v>74.2</v>
          </cell>
          <cell r="AQ55">
            <v>98.276844015311042</v>
          </cell>
          <cell r="AS55">
            <v>77.600000000000009</v>
          </cell>
          <cell r="AT55">
            <v>93.045563549160676</v>
          </cell>
          <cell r="AV55">
            <v>81.399999999999991</v>
          </cell>
          <cell r="AW55">
            <v>88.835534213685477</v>
          </cell>
        </row>
        <row r="57">
          <cell r="AL57" t="str">
            <v>NINFA</v>
          </cell>
          <cell r="AZ57" t="str">
            <v>Ninfa</v>
          </cell>
        </row>
        <row r="58">
          <cell r="AD58">
            <v>0.7</v>
          </cell>
          <cell r="AE58">
            <v>349.99999999999994</v>
          </cell>
          <cell r="AH58">
            <v>9.9999999999999978E-2</v>
          </cell>
          <cell r="AI58">
            <v>12.499999999999996</v>
          </cell>
          <cell r="AM58" t="str">
            <v>VAR 0,92</v>
          </cell>
          <cell r="AP58">
            <v>0.2</v>
          </cell>
          <cell r="AQ58">
            <v>0.26489715368008371</v>
          </cell>
          <cell r="AS58">
            <v>0.9</v>
          </cell>
          <cell r="AT58">
            <v>1.079136690647482</v>
          </cell>
          <cell r="AV58">
            <v>0.8</v>
          </cell>
          <cell r="AW58">
            <v>0.8730765033286042</v>
          </cell>
        </row>
        <row r="59">
          <cell r="AH59">
            <v>-4</v>
          </cell>
          <cell r="AI59">
            <v>-74.074074074074076</v>
          </cell>
          <cell r="AM59" t="str">
            <v>PET 2</v>
          </cell>
          <cell r="AP59">
            <v>0</v>
          </cell>
          <cell r="AQ59">
            <v>0</v>
          </cell>
          <cell r="AS59">
            <v>1.4</v>
          </cell>
          <cell r="AT59">
            <v>1.6786570743405271</v>
          </cell>
          <cell r="AV59">
            <v>5.4</v>
          </cell>
          <cell r="AW59">
            <v>5.8932663974680795</v>
          </cell>
        </row>
        <row r="60">
          <cell r="AD60">
            <v>1.5</v>
          </cell>
          <cell r="AE60">
            <v>375</v>
          </cell>
          <cell r="AH60">
            <v>-0.60000000000000009</v>
          </cell>
          <cell r="AI60">
            <v>-24.000000000000004</v>
          </cell>
          <cell r="AM60" t="str">
            <v>PET 1,5</v>
          </cell>
          <cell r="AP60">
            <v>0.4</v>
          </cell>
          <cell r="AQ60">
            <v>0.52979430736016742</v>
          </cell>
          <cell r="AS60">
            <v>1.9</v>
          </cell>
          <cell r="AT60">
            <v>2.2781774580335727</v>
          </cell>
          <cell r="AV60">
            <v>2.5</v>
          </cell>
          <cell r="AW60">
            <v>2.7283640729018881</v>
          </cell>
        </row>
        <row r="61">
          <cell r="AD61">
            <v>0.6</v>
          </cell>
          <cell r="AE61">
            <v>149.99999999999997</v>
          </cell>
          <cell r="AH61">
            <v>-0.19999999999999996</v>
          </cell>
          <cell r="AI61">
            <v>-16.666666666666664</v>
          </cell>
          <cell r="AM61" t="str">
            <v>PET 0,5</v>
          </cell>
          <cell r="AP61">
            <v>0.4</v>
          </cell>
          <cell r="AQ61">
            <v>0.52979430736016742</v>
          </cell>
          <cell r="AS61">
            <v>1</v>
          </cell>
          <cell r="AT61">
            <v>1.1990407673860912</v>
          </cell>
          <cell r="AV61">
            <v>1.2</v>
          </cell>
          <cell r="AW61">
            <v>1.3096147549929062</v>
          </cell>
        </row>
        <row r="62">
          <cell r="AD62">
            <v>4.1999999999999993</v>
          </cell>
          <cell r="AE62">
            <v>419.99999999999994</v>
          </cell>
          <cell r="AH62">
            <v>-4.6999999999999993</v>
          </cell>
          <cell r="AI62">
            <v>-47.474747474747474</v>
          </cell>
          <cell r="AL62" t="str">
            <v>TOTALE</v>
          </cell>
          <cell r="AP62">
            <v>1</v>
          </cell>
          <cell r="AQ62">
            <v>1.3244857684004185</v>
          </cell>
          <cell r="AS62">
            <v>5.1999999999999993</v>
          </cell>
          <cell r="AT62">
            <v>6.2350119904076724</v>
          </cell>
          <cell r="AV62">
            <v>9.8999999999999986</v>
          </cell>
          <cell r="AW62">
            <v>10.804321728691475</v>
          </cell>
        </row>
        <row r="64">
          <cell r="AL64" t="str">
            <v>GAUDI'</v>
          </cell>
        </row>
        <row r="65">
          <cell r="AD65">
            <v>0.29899999999999999</v>
          </cell>
          <cell r="AE65">
            <v>99.33554817275747</v>
          </cell>
          <cell r="AH65">
            <v>0.26999999999999996</v>
          </cell>
          <cell r="AI65">
            <v>81.818181818181799</v>
          </cell>
          <cell r="AM65" t="str">
            <v>BT 0,10 CL</v>
          </cell>
          <cell r="AP65">
            <v>0.30099999999999999</v>
          </cell>
          <cell r="AQ65">
            <v>0.39867021628852589</v>
          </cell>
          <cell r="AS65">
            <v>0.6</v>
          </cell>
          <cell r="AT65">
            <v>0.71942446043165464</v>
          </cell>
          <cell r="AV65">
            <v>0.33</v>
          </cell>
          <cell r="AW65">
            <v>0.36014405762304924</v>
          </cell>
        </row>
        <row r="66">
          <cell r="AP66" t="str">
            <v xml:space="preserve">                                                                                                                                                                                                                                                               </v>
          </cell>
        </row>
        <row r="67">
          <cell r="AD67">
            <v>7.8990000000000009</v>
          </cell>
          <cell r="AE67">
            <v>10.462113084594908</v>
          </cell>
          <cell r="AH67">
            <v>-8.2299999999999898</v>
          </cell>
          <cell r="AI67">
            <v>-8.9817745279930037</v>
          </cell>
          <cell r="AL67" t="str">
            <v>TOTALE</v>
          </cell>
          <cell r="AP67">
            <v>75.501000000000005</v>
          </cell>
          <cell r="AQ67">
            <v>100</v>
          </cell>
          <cell r="AS67">
            <v>83.4</v>
          </cell>
          <cell r="AT67">
            <v>100</v>
          </cell>
          <cell r="AV67">
            <v>91.63</v>
          </cell>
          <cell r="AW67">
            <v>100</v>
          </cell>
        </row>
        <row r="71">
          <cell r="AC71" t="str">
            <v>NOTE</v>
          </cell>
        </row>
      </sheetData>
      <sheetData sheetId="2"/>
      <sheetData sheetId="3"/>
      <sheetData sheetId="4" refreshError="1">
        <row r="2">
          <cell r="A2" t="str">
            <v>MONTICCHIO GAUDIANELLO S.p.a.</v>
          </cell>
        </row>
        <row r="3">
          <cell r="A3" t="str">
            <v>AREA COMMERCIALE</v>
          </cell>
        </row>
        <row r="4">
          <cell r="B4" t="str">
            <v>Analisi margini per zona</v>
          </cell>
          <cell r="R4" t="str">
            <v xml:space="preserve"> </v>
          </cell>
        </row>
        <row r="6">
          <cell r="B6" t="str">
            <v>* GAUDIANELLO/NINFA *</v>
          </cell>
        </row>
        <row r="9">
          <cell r="C9" t="str">
            <v>Quantità vendute</v>
          </cell>
          <cell r="F9" t="str">
            <v>DESCRIZIONE</v>
          </cell>
          <cell r="J9" t="str">
            <v>Ricavi netti</v>
          </cell>
          <cell r="O9" t="str">
            <v>Costo del venduto</v>
          </cell>
          <cell r="R9" t="str">
            <v>Margini</v>
          </cell>
        </row>
        <row r="10">
          <cell r="M10" t="str">
            <v xml:space="preserve">Costi </v>
          </cell>
          <cell r="W10" t="str">
            <v xml:space="preserve">MARGINI </v>
          </cell>
        </row>
        <row r="11">
          <cell r="C11" t="str">
            <v>Migliaia di pezzi</v>
          </cell>
          <cell r="D11" t="str">
            <v>%</v>
          </cell>
          <cell r="J11" t="str">
            <v xml:space="preserve"> Lire  milioni</v>
          </cell>
          <cell r="K11" t="str">
            <v>%</v>
          </cell>
          <cell r="M11" t="str">
            <v>Unitari</v>
          </cell>
          <cell r="O11" t="str">
            <v xml:space="preserve"> Lire  milioni</v>
          </cell>
          <cell r="P11" t="str">
            <v>%</v>
          </cell>
          <cell r="R11" t="str">
            <v>Totale</v>
          </cell>
          <cell r="S11" t="str">
            <v>%</v>
          </cell>
          <cell r="T11" t="str">
            <v>Unità</v>
          </cell>
        </row>
        <row r="13">
          <cell r="F13" t="str">
            <v>SUD</v>
          </cell>
          <cell r="W13" t="str">
            <v>SUD</v>
          </cell>
        </row>
        <row r="14">
          <cell r="C14">
            <v>30281</v>
          </cell>
          <cell r="D14">
            <v>87.834662799129802</v>
          </cell>
          <cell r="G14" t="str">
            <v>Campania</v>
          </cell>
          <cell r="J14">
            <v>7399575</v>
          </cell>
          <cell r="K14">
            <v>35.88583226958869</v>
          </cell>
          <cell r="O14">
            <v>3598615</v>
          </cell>
          <cell r="P14">
            <v>35.542655848849229</v>
          </cell>
          <cell r="R14">
            <v>3800960</v>
          </cell>
          <cell r="S14">
            <v>51.367274471844674</v>
          </cell>
          <cell r="T14">
            <v>125.5229351738714</v>
          </cell>
        </row>
        <row r="16">
          <cell r="C16">
            <v>41275</v>
          </cell>
          <cell r="D16">
            <v>119.72443799854969</v>
          </cell>
          <cell r="G16" t="str">
            <v>Puglia</v>
          </cell>
          <cell r="J16">
            <v>10485293</v>
          </cell>
          <cell r="K16">
            <v>50.850686140148916</v>
          </cell>
          <cell r="O16">
            <v>5087775</v>
          </cell>
          <cell r="P16">
            <v>50.250731423444542</v>
          </cell>
          <cell r="R16">
            <v>5397518</v>
          </cell>
          <cell r="S16">
            <v>51.477035501058488</v>
          </cell>
          <cell r="T16">
            <v>130.76966686856451</v>
          </cell>
        </row>
        <row r="18">
          <cell r="C18">
            <v>4131</v>
          </cell>
          <cell r="D18">
            <v>11.982596084118926</v>
          </cell>
          <cell r="G18" t="str">
            <v>Basilicata</v>
          </cell>
          <cell r="J18">
            <v>968673</v>
          </cell>
          <cell r="K18">
            <v>4.6977882921761438</v>
          </cell>
          <cell r="O18">
            <v>476973</v>
          </cell>
          <cell r="P18">
            <v>4.7109477363355525</v>
          </cell>
          <cell r="R18">
            <v>491700</v>
          </cell>
          <cell r="S18">
            <v>50.760163646555647</v>
          </cell>
          <cell r="T18">
            <v>119.02687000726216</v>
          </cell>
        </row>
        <row r="20">
          <cell r="C20">
            <v>341.4</v>
          </cell>
          <cell r="D20">
            <v>0.99028281363306736</v>
          </cell>
          <cell r="G20" t="str">
            <v>Calabria</v>
          </cell>
          <cell r="J20">
            <v>68500</v>
          </cell>
          <cell r="K20">
            <v>0.33220549970327018</v>
          </cell>
          <cell r="O20">
            <v>37091</v>
          </cell>
          <cell r="P20">
            <v>0.36633889651703966</v>
          </cell>
          <cell r="R20">
            <v>31409</v>
          </cell>
          <cell r="S20">
            <v>45.852554744525548</v>
          </cell>
          <cell r="T20">
            <v>92.000585823081437</v>
          </cell>
        </row>
        <row r="22">
          <cell r="C22">
            <v>239.8</v>
          </cell>
          <cell r="D22">
            <v>0.69557650471356058</v>
          </cell>
          <cell r="G22" t="str">
            <v>Sicilia</v>
          </cell>
          <cell r="J22">
            <v>50931</v>
          </cell>
          <cell r="K22">
            <v>0.24700085117353657</v>
          </cell>
          <cell r="O22">
            <v>27939</v>
          </cell>
          <cell r="P22">
            <v>0.27594679112964254</v>
          </cell>
          <cell r="R22">
            <v>22992</v>
          </cell>
          <cell r="S22">
            <v>45.143429345585204</v>
          </cell>
          <cell r="T22">
            <v>95.879899916597154</v>
          </cell>
        </row>
        <row r="24">
          <cell r="D24">
            <v>0</v>
          </cell>
          <cell r="G24" t="str">
            <v>Altre zone</v>
          </cell>
          <cell r="K24">
            <v>0</v>
          </cell>
          <cell r="P24">
            <v>0</v>
          </cell>
          <cell r="R24">
            <v>0</v>
          </cell>
          <cell r="S24">
            <v>0</v>
          </cell>
          <cell r="T24">
            <v>0</v>
          </cell>
        </row>
        <row r="25">
          <cell r="C25">
            <v>76268.2</v>
          </cell>
          <cell r="D25">
            <v>221.22755620014502</v>
          </cell>
          <cell r="F25" t="str">
            <v>TOTALE</v>
          </cell>
          <cell r="J25">
            <v>18972972</v>
          </cell>
          <cell r="K25">
            <v>92.013513052790557</v>
          </cell>
          <cell r="O25">
            <v>9228393</v>
          </cell>
          <cell r="P25">
            <v>91.146620696276003</v>
          </cell>
          <cell r="R25">
            <v>9744579</v>
          </cell>
          <cell r="S25">
            <v>51.360319300529198</v>
          </cell>
          <cell r="T25">
            <v>127.76726079807837</v>
          </cell>
        </row>
        <row r="27">
          <cell r="F27" t="str">
            <v>CENTRO</v>
          </cell>
          <cell r="W27" t="str">
            <v>CENTRO</v>
          </cell>
        </row>
        <row r="28">
          <cell r="C28">
            <v>680.8</v>
          </cell>
          <cell r="D28">
            <v>1.9747643219724436</v>
          </cell>
          <cell r="F28" t="str">
            <v>Molise</v>
          </cell>
          <cell r="J28">
            <v>140506</v>
          </cell>
          <cell r="K28">
            <v>0.68141410133295888</v>
          </cell>
          <cell r="O28">
            <v>72823</v>
          </cell>
          <cell r="P28">
            <v>0.71925527651075416</v>
          </cell>
          <cell r="R28">
            <v>67683</v>
          </cell>
          <cell r="S28">
            <v>48.170896616514597</v>
          </cell>
          <cell r="T28">
            <v>99.416862514688603</v>
          </cell>
        </row>
        <row r="30">
          <cell r="C30">
            <v>4745</v>
          </cell>
          <cell r="D30">
            <v>13.763596809282088</v>
          </cell>
          <cell r="F30" t="str">
            <v>Lazio</v>
          </cell>
          <cell r="J30">
            <v>1119777</v>
          </cell>
          <cell r="K30">
            <v>5.4305996765142881</v>
          </cell>
          <cell r="O30">
            <v>618880</v>
          </cell>
          <cell r="P30">
            <v>6.1125290845883233</v>
          </cell>
          <cell r="R30">
            <v>500897</v>
          </cell>
          <cell r="S30">
            <v>44.731852859989083</v>
          </cell>
          <cell r="T30">
            <v>105.56311907270812</v>
          </cell>
        </row>
        <row r="32">
          <cell r="C32">
            <v>565.20000000000005</v>
          </cell>
          <cell r="D32">
            <v>1.6394488759970995</v>
          </cell>
          <cell r="G32" t="str">
            <v>Abruzzo</v>
          </cell>
          <cell r="J32">
            <v>118597</v>
          </cell>
          <cell r="K32">
            <v>0.57516168829647785</v>
          </cell>
          <cell r="O32">
            <v>61782</v>
          </cell>
          <cell r="P32">
            <v>0.61020597192353254</v>
          </cell>
          <cell r="R32">
            <v>56815</v>
          </cell>
          <cell r="S32">
            <v>47.905933539634219</v>
          </cell>
          <cell r="T32">
            <v>100.52193913658881</v>
          </cell>
        </row>
        <row r="34">
          <cell r="C34">
            <v>265.8</v>
          </cell>
          <cell r="D34">
            <v>0.77099347353154468</v>
          </cell>
          <cell r="G34" t="str">
            <v>Marche</v>
          </cell>
          <cell r="J34">
            <v>56635</v>
          </cell>
          <cell r="K34">
            <v>0.27466362738240446</v>
          </cell>
          <cell r="O34">
            <v>29624</v>
          </cell>
          <cell r="P34">
            <v>0.29258913133700315</v>
          </cell>
          <cell r="R34">
            <v>27011</v>
          </cell>
          <cell r="S34">
            <v>47.693122627350576</v>
          </cell>
          <cell r="T34">
            <v>101.62151993980436</v>
          </cell>
        </row>
        <row r="36">
          <cell r="C36">
            <v>227.8</v>
          </cell>
          <cell r="D36">
            <v>0.66076867295141406</v>
          </cell>
          <cell r="G36" t="str">
            <v>Umbria</v>
          </cell>
          <cell r="J36">
            <v>51166</v>
          </cell>
          <cell r="K36">
            <v>0.24814053427470834</v>
          </cell>
          <cell r="O36">
            <v>29692</v>
          </cell>
          <cell r="P36">
            <v>0.29326075100115773</v>
          </cell>
          <cell r="R36">
            <v>21474</v>
          </cell>
          <cell r="S36">
            <v>41.969276472657626</v>
          </cell>
          <cell r="T36">
            <v>94.266900790166815</v>
          </cell>
        </row>
        <row r="37">
          <cell r="C37">
            <v>6484.6</v>
          </cell>
          <cell r="D37">
            <v>18.809572153734592</v>
          </cell>
          <cell r="F37" t="str">
            <v>TOTALE</v>
          </cell>
          <cell r="J37">
            <v>1486681</v>
          </cell>
          <cell r="K37">
            <v>7.2099796278008377</v>
          </cell>
          <cell r="O37">
            <v>812801</v>
          </cell>
          <cell r="P37">
            <v>8.0278402153607704</v>
          </cell>
          <cell r="R37">
            <v>673880</v>
          </cell>
          <cell r="S37">
            <v>45.327814104034424</v>
          </cell>
          <cell r="T37">
            <v>103.92005674983807</v>
          </cell>
        </row>
        <row r="39">
          <cell r="F39" t="str">
            <v>NORD</v>
          </cell>
          <cell r="W39" t="str">
            <v>NORD</v>
          </cell>
        </row>
        <row r="40">
          <cell r="C40">
            <v>306.5</v>
          </cell>
          <cell r="D40">
            <v>0.88905003625815804</v>
          </cell>
          <cell r="G40" t="str">
            <v>Piemonte</v>
          </cell>
          <cell r="J40">
            <v>81190</v>
          </cell>
          <cell r="K40">
            <v>0.39374838716654753</v>
          </cell>
          <cell r="O40">
            <v>42880</v>
          </cell>
          <cell r="P40">
            <v>0.4235154588080845</v>
          </cell>
          <cell r="R40">
            <v>38310</v>
          </cell>
          <cell r="S40">
            <v>47.185613991870923</v>
          </cell>
          <cell r="T40">
            <v>124.99184339314846</v>
          </cell>
        </row>
        <row r="42">
          <cell r="C42">
            <v>283.8</v>
          </cell>
          <cell r="D42">
            <v>0.82320522117476436</v>
          </cell>
          <cell r="G42" t="str">
            <v>Lombardia</v>
          </cell>
          <cell r="J42">
            <v>68224</v>
          </cell>
          <cell r="K42">
            <v>0.33086697827380879</v>
          </cell>
          <cell r="O42">
            <v>35203</v>
          </cell>
          <cell r="P42">
            <v>0.34769157407698226</v>
          </cell>
          <cell r="R42">
            <v>33021</v>
          </cell>
          <cell r="S42">
            <v>48.400856003752345</v>
          </cell>
          <cell r="T42">
            <v>116.35306553911205</v>
          </cell>
        </row>
        <row r="44">
          <cell r="G44" t="str">
            <v>Triveneto</v>
          </cell>
          <cell r="T44">
            <v>0</v>
          </cell>
        </row>
        <row r="46">
          <cell r="G46" t="str">
            <v>Liguria</v>
          </cell>
          <cell r="T46">
            <v>0</v>
          </cell>
        </row>
        <row r="48">
          <cell r="C48">
            <v>43</v>
          </cell>
          <cell r="D48">
            <v>0.12472806381435823</v>
          </cell>
          <cell r="G48" t="str">
            <v>Em. Romagna</v>
          </cell>
          <cell r="J48">
            <v>10700</v>
          </cell>
          <cell r="K48">
            <v>5.1891953968248042E-2</v>
          </cell>
          <cell r="O48">
            <v>5501</v>
          </cell>
          <cell r="P48">
            <v>5.433205547815468E-2</v>
          </cell>
          <cell r="R48">
            <v>5199</v>
          </cell>
          <cell r="S48">
            <v>48.588785046728972</v>
          </cell>
          <cell r="T48">
            <v>120.90697674418605</v>
          </cell>
        </row>
        <row r="49">
          <cell r="T49" t="e">
            <v>#DIV/0!</v>
          </cell>
        </row>
        <row r="50">
          <cell r="G50" t="str">
            <v>Toscana</v>
          </cell>
          <cell r="P50">
            <v>0</v>
          </cell>
          <cell r="T50">
            <v>0</v>
          </cell>
        </row>
        <row r="51">
          <cell r="C51">
            <v>633.29999999999995</v>
          </cell>
          <cell r="D51">
            <v>1.8369833212472806</v>
          </cell>
          <cell r="F51" t="str">
            <v>TOTALE</v>
          </cell>
          <cell r="J51">
            <v>160114</v>
          </cell>
          <cell r="K51">
            <v>0.7765073194086044</v>
          </cell>
          <cell r="O51">
            <v>83584</v>
          </cell>
          <cell r="P51">
            <v>0.82553908836322143</v>
          </cell>
          <cell r="R51">
            <v>76530</v>
          </cell>
          <cell r="S51">
            <v>47.797194498919524</v>
          </cell>
          <cell r="T51">
            <v>120.8432022738039</v>
          </cell>
        </row>
        <row r="53">
          <cell r="C53">
            <v>83386.099999999991</v>
          </cell>
          <cell r="F53" t="str">
            <v>TOTALE</v>
          </cell>
          <cell r="J53">
            <v>20619767</v>
          </cell>
          <cell r="K53">
            <v>100</v>
          </cell>
          <cell r="O53">
            <v>10124778</v>
          </cell>
          <cell r="P53">
            <v>100</v>
          </cell>
          <cell r="R53">
            <v>10494989</v>
          </cell>
          <cell r="S53">
            <v>50.897708979931735</v>
          </cell>
          <cell r="T53">
            <v>125.86017333824223</v>
          </cell>
        </row>
        <row r="56">
          <cell r="A56" t="str">
            <v>NOTE</v>
          </cell>
        </row>
      </sheetData>
      <sheetData sheetId="5" refreshError="1">
        <row r="2">
          <cell r="A2" t="str">
            <v>MONTICCHIO GAUDIANELLO S.p.a.</v>
          </cell>
        </row>
        <row r="3">
          <cell r="A3" t="str">
            <v>AREA FINANZA</v>
          </cell>
        </row>
        <row r="4">
          <cell r="C4" t="str">
            <v>Analisi flussi finanziari</v>
          </cell>
          <cell r="L4" t="str">
            <v>Importi in Lire mlioni</v>
          </cell>
        </row>
        <row r="6">
          <cell r="C6" t="str">
            <v>II° TRIMESTRE</v>
          </cell>
        </row>
        <row r="8">
          <cell r="C8" t="str">
            <v>DELTA</v>
          </cell>
          <cell r="G8" t="str">
            <v>DESCRIZIONE</v>
          </cell>
          <cell r="J8" t="str">
            <v>LIRE MILIONI</v>
          </cell>
        </row>
        <row r="10">
          <cell r="C10" t="str">
            <v>BUDGET '98</v>
          </cell>
          <cell r="J10">
            <v>1998</v>
          </cell>
          <cell r="L10" t="str">
            <v>BUDGET '98</v>
          </cell>
        </row>
        <row r="11">
          <cell r="C11" t="str">
            <v>Importi</v>
          </cell>
          <cell r="D11" t="str">
            <v>%</v>
          </cell>
          <cell r="J11" t="str">
            <v>Importi</v>
          </cell>
          <cell r="L11" t="str">
            <v>Importi</v>
          </cell>
        </row>
        <row r="13">
          <cell r="C13">
            <v>984</v>
          </cell>
          <cell r="D13">
            <v>4.9855601155190756</v>
          </cell>
          <cell r="G13" t="str">
            <v>INCASSI DEL PERIODO</v>
          </cell>
          <cell r="J13">
            <v>20721</v>
          </cell>
          <cell r="L13">
            <v>19737</v>
          </cell>
        </row>
        <row r="15">
          <cell r="C15">
            <v>3320</v>
          </cell>
          <cell r="D15">
            <v>-19.713793717712726</v>
          </cell>
          <cell r="G15" t="str">
            <v>PAGAMENTI DEL PERIODO</v>
          </cell>
          <cell r="J15">
            <v>20161</v>
          </cell>
          <cell r="L15">
            <v>16841</v>
          </cell>
        </row>
        <row r="17">
          <cell r="C17">
            <v>-2336</v>
          </cell>
          <cell r="D17">
            <v>-80.662983425414367</v>
          </cell>
          <cell r="G17" t="str">
            <v>DIFFERENZA DI PERIODO</v>
          </cell>
          <cell r="J17">
            <v>560</v>
          </cell>
          <cell r="L17">
            <v>2896</v>
          </cell>
        </row>
        <row r="19">
          <cell r="C19">
            <v>-2228</v>
          </cell>
          <cell r="D19">
            <v>-345.96273291925468</v>
          </cell>
          <cell r="G19" t="str">
            <v>SALDO CASSA E BANCHE</v>
          </cell>
          <cell r="J19">
            <v>-1584</v>
          </cell>
          <cell r="L19">
            <v>644</v>
          </cell>
        </row>
        <row r="21">
          <cell r="D21" t="str">
            <v>Differenza di periodo</v>
          </cell>
          <cell r="I21" t="str">
            <v>Saldo Cassa e Banche</v>
          </cell>
        </row>
        <row r="29">
          <cell r="A29" t="str">
            <v>NOTE</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N_Summary"/>
      <sheetName val="Balance"/>
      <sheetName val="P&amp;L"/>
      <sheetName val="Lauda Air"/>
      <sheetName val="Interim"/>
      <sheetName val="Assumptions"/>
      <sheetName val="Comps"/>
      <sheetName val="Input Minibase"/>
      <sheetName val="Grafici"/>
      <sheetName val="Ratio"/>
      <sheetName val="Evaluation"/>
      <sheetName val="ESN_Summary INPUT"/>
      <sheetName val="Assumtions"/>
      <sheetName val="Sheet1"/>
      <sheetName val="Assumptio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
          <cell r="A9" t="str">
            <v>C00939</v>
          </cell>
          <cell r="B9" t="str">
            <v>FIRST CHOICE HOLIDAYS</v>
          </cell>
          <cell r="C9">
            <v>129.5</v>
          </cell>
          <cell r="D9">
            <v>2396</v>
          </cell>
          <cell r="E9">
            <v>2183</v>
          </cell>
          <cell r="F9">
            <v>2262.8000000000002</v>
          </cell>
          <cell r="G9">
            <v>2331.3960000000002</v>
          </cell>
          <cell r="H9">
            <v>2426.7280000000001</v>
          </cell>
          <cell r="I9">
            <v>98.2</v>
          </cell>
          <cell r="J9">
            <v>104.9</v>
          </cell>
          <cell r="K9">
            <v>128.6</v>
          </cell>
          <cell r="L9">
            <v>136.45050000000001</v>
          </cell>
          <cell r="M9">
            <v>146.8579</v>
          </cell>
          <cell r="N9">
            <v>59.5</v>
          </cell>
          <cell r="O9">
            <v>51</v>
          </cell>
          <cell r="P9">
            <v>73.333100000000002</v>
          </cell>
          <cell r="Q9">
            <v>79.426869999999994</v>
          </cell>
          <cell r="R9">
            <v>87.572839999999999</v>
          </cell>
          <cell r="S9">
            <v>17.62</v>
          </cell>
          <cell r="T9">
            <v>10.7</v>
          </cell>
          <cell r="U9">
            <v>14.8331</v>
          </cell>
          <cell r="V9">
            <v>36.169469999999997</v>
          </cell>
          <cell r="W9">
            <v>42.708750000000002</v>
          </cell>
          <cell r="X9">
            <v>-92.6</v>
          </cell>
          <cell r="Y9">
            <v>-147.30000000000001</v>
          </cell>
          <cell r="Z9">
            <v>-165</v>
          </cell>
          <cell r="AA9">
            <v>-163.37889999999999</v>
          </cell>
          <cell r="AB9">
            <v>-213.02500000000001</v>
          </cell>
          <cell r="AC9">
            <v>9.1588379999999994</v>
          </cell>
          <cell r="AD9">
            <v>7.5</v>
          </cell>
          <cell r="AE9">
            <v>9.4</v>
          </cell>
          <cell r="AF9">
            <v>11.068809999999999</v>
          </cell>
          <cell r="AG9">
            <v>12.25638</v>
          </cell>
          <cell r="AH9">
            <v>495.2</v>
          </cell>
          <cell r="AI9">
            <v>491.6</v>
          </cell>
          <cell r="AJ9">
            <v>483.7</v>
          </cell>
          <cell r="AK9">
            <v>483.58449999999999</v>
          </cell>
          <cell r="AL9">
            <v>497.959</v>
          </cell>
          <cell r="AM9">
            <v>0.109197</v>
          </cell>
          <cell r="AN9">
            <v>0.119242</v>
          </cell>
          <cell r="AO9">
            <v>0.32682299999999997</v>
          </cell>
          <cell r="AP9">
            <v>0.18223</v>
          </cell>
          <cell r="AQ9">
            <v>0.215978</v>
          </cell>
        </row>
        <row r="10">
          <cell r="A10" t="str">
            <v>C00107</v>
          </cell>
          <cell r="B10" t="str">
            <v>CLUB MEDITERRANEE</v>
          </cell>
          <cell r="C10">
            <v>33.759998000000003</v>
          </cell>
          <cell r="D10">
            <v>1985</v>
          </cell>
          <cell r="E10">
            <v>1744</v>
          </cell>
          <cell r="F10">
            <v>1600.298</v>
          </cell>
          <cell r="G10">
            <v>1713.6089999999999</v>
          </cell>
          <cell r="H10">
            <v>1834.11</v>
          </cell>
          <cell r="I10">
            <v>138</v>
          </cell>
          <cell r="J10">
            <v>81</v>
          </cell>
          <cell r="K10">
            <v>73.583489999999998</v>
          </cell>
          <cell r="L10">
            <v>143.85230000000001</v>
          </cell>
          <cell r="M10">
            <v>195.37690000000001</v>
          </cell>
          <cell r="N10">
            <v>42</v>
          </cell>
          <cell r="O10">
            <v>-13</v>
          </cell>
          <cell r="P10">
            <v>-13.616234</v>
          </cell>
          <cell r="Q10">
            <v>53.666060000000002</v>
          </cell>
          <cell r="R10">
            <v>104.178</v>
          </cell>
          <cell r="S10">
            <v>-70</v>
          </cell>
          <cell r="T10">
            <v>-62</v>
          </cell>
          <cell r="U10">
            <v>-80.646940000000001</v>
          </cell>
          <cell r="V10">
            <v>3.0161519999999999</v>
          </cell>
          <cell r="W10">
            <v>58.551340000000003</v>
          </cell>
          <cell r="X10">
            <v>396</v>
          </cell>
          <cell r="Y10">
            <v>421</v>
          </cell>
          <cell r="Z10">
            <v>401.50409999999999</v>
          </cell>
          <cell r="AA10">
            <v>381.23020000000002</v>
          </cell>
          <cell r="AB10">
            <v>333.517</v>
          </cell>
          <cell r="AC10">
            <v>0.482261</v>
          </cell>
          <cell r="AD10">
            <v>-2.272961</v>
          </cell>
          <cell r="AE10">
            <v>-3.0812539999999999</v>
          </cell>
          <cell r="AF10">
            <v>0.569075</v>
          </cell>
          <cell r="AG10">
            <v>3.4379230000000001</v>
          </cell>
          <cell r="AH10">
            <v>740</v>
          </cell>
          <cell r="AI10">
            <v>619</v>
          </cell>
          <cell r="AJ10">
            <v>507.35309999999998</v>
          </cell>
          <cell r="AK10">
            <v>479.36919999999998</v>
          </cell>
          <cell r="AL10">
            <v>536.31730000000005</v>
          </cell>
          <cell r="AM10">
            <v>2.9822000000000001E-2</v>
          </cell>
          <cell r="AN10">
            <v>-2.075E-3</v>
          </cell>
          <cell r="AO10">
            <v>-4.3359999999999996E-3</v>
          </cell>
          <cell r="AP10">
            <v>4.9223000000000003E-2</v>
          </cell>
          <cell r="AQ10">
            <v>8.7203000000000003E-2</v>
          </cell>
        </row>
        <row r="11">
          <cell r="A11" t="str">
            <v>C00352</v>
          </cell>
          <cell r="B11" t="str">
            <v>SOL MELIA</v>
          </cell>
          <cell r="C11">
            <v>6.86</v>
          </cell>
          <cell r="D11">
            <v>975.32709999999997</v>
          </cell>
          <cell r="E11">
            <v>971.84619999999995</v>
          </cell>
          <cell r="F11">
            <v>949.86890000000005</v>
          </cell>
          <cell r="G11">
            <v>1007.33</v>
          </cell>
          <cell r="H11">
            <v>1063.9590000000001</v>
          </cell>
          <cell r="I11">
            <v>249.9271</v>
          </cell>
          <cell r="J11">
            <v>238.54519999999999</v>
          </cell>
          <cell r="K11">
            <v>230.50890000000001</v>
          </cell>
          <cell r="L11">
            <v>261.87079999999997</v>
          </cell>
          <cell r="M11">
            <v>281.20350000000002</v>
          </cell>
          <cell r="N11">
            <v>147.41409999999999</v>
          </cell>
          <cell r="O11">
            <v>124.4592</v>
          </cell>
          <cell r="P11">
            <v>108.3929</v>
          </cell>
          <cell r="Q11">
            <v>140.09280000000001</v>
          </cell>
          <cell r="R11">
            <v>156.61000000000001</v>
          </cell>
          <cell r="S11">
            <v>61.847079999999998</v>
          </cell>
          <cell r="T11">
            <v>4.2082410000000001</v>
          </cell>
          <cell r="U11">
            <v>38.491880000000002</v>
          </cell>
          <cell r="V11">
            <v>54.462330000000001</v>
          </cell>
          <cell r="W11">
            <v>63.012120000000003</v>
          </cell>
          <cell r="X11">
            <v>1188.7149999999999</v>
          </cell>
          <cell r="Y11">
            <v>1097.5530000000001</v>
          </cell>
          <cell r="Z11">
            <v>1099.5250000000001</v>
          </cell>
          <cell r="AA11">
            <v>1011.557</v>
          </cell>
          <cell r="AB11">
            <v>890.08709999999996</v>
          </cell>
          <cell r="AC11">
            <v>0.33018599999999998</v>
          </cell>
          <cell r="AD11">
            <v>0.169849</v>
          </cell>
          <cell r="AE11">
            <v>0.168235</v>
          </cell>
          <cell r="AF11">
            <v>0.26886700000000002</v>
          </cell>
          <cell r="AG11">
            <v>0.354634</v>
          </cell>
          <cell r="AH11">
            <v>1084.7560000000001</v>
          </cell>
          <cell r="AI11">
            <v>890.94600000000003</v>
          </cell>
          <cell r="AJ11">
            <v>780.05589999999995</v>
          </cell>
          <cell r="AK11">
            <v>822.44389999999999</v>
          </cell>
          <cell r="AL11">
            <v>871.48599999999999</v>
          </cell>
          <cell r="AM11">
            <v>5.2651999999999997E-2</v>
          </cell>
          <cell r="AN11">
            <v>5.0588000000000001E-2</v>
          </cell>
          <cell r="AO11">
            <v>4.2028999999999997E-2</v>
          </cell>
          <cell r="AP11">
            <v>5.3584E-2</v>
          </cell>
          <cell r="AQ11">
            <v>6.1541999999999999E-2</v>
          </cell>
        </row>
        <row r="12">
          <cell r="A12" t="str">
            <v>C00106</v>
          </cell>
          <cell r="B12" t="str">
            <v>ACCOR</v>
          </cell>
          <cell r="C12">
            <v>33.610000999999997</v>
          </cell>
          <cell r="D12">
            <v>7290</v>
          </cell>
          <cell r="E12">
            <v>7138</v>
          </cell>
          <cell r="F12">
            <v>6828</v>
          </cell>
          <cell r="G12">
            <v>7001.4880000000003</v>
          </cell>
          <cell r="H12">
            <v>7354.0690000000004</v>
          </cell>
          <cell r="I12">
            <v>1273</v>
          </cell>
          <cell r="J12">
            <v>1210</v>
          </cell>
          <cell r="K12">
            <v>1038.626</v>
          </cell>
          <cell r="L12">
            <v>1131.856</v>
          </cell>
          <cell r="M12">
            <v>1241.1320000000001</v>
          </cell>
          <cell r="N12">
            <v>728</v>
          </cell>
          <cell r="O12">
            <v>646</v>
          </cell>
          <cell r="P12">
            <v>495.62599999999998</v>
          </cell>
          <cell r="Q12">
            <v>582.91610000000003</v>
          </cell>
          <cell r="R12">
            <v>649.84929999999997</v>
          </cell>
          <cell r="S12">
            <v>474</v>
          </cell>
          <cell r="T12">
            <v>430</v>
          </cell>
          <cell r="U12">
            <v>269.62599999999998</v>
          </cell>
          <cell r="V12">
            <v>315.11329999999998</v>
          </cell>
          <cell r="W12">
            <v>373.5985</v>
          </cell>
          <cell r="X12">
            <v>2849</v>
          </cell>
          <cell r="Y12">
            <v>2803</v>
          </cell>
          <cell r="Z12">
            <v>2462.9639999999999</v>
          </cell>
          <cell r="AA12">
            <v>2475.4</v>
          </cell>
          <cell r="AB12">
            <v>2390.096</v>
          </cell>
          <cell r="AC12">
            <v>2.8852600000000002</v>
          </cell>
          <cell r="AD12">
            <v>2.3455710000000001</v>
          </cell>
          <cell r="AE12">
            <v>1.857183</v>
          </cell>
          <cell r="AF12">
            <v>2.0728939999999998</v>
          </cell>
          <cell r="AG12">
            <v>2.3502450000000001</v>
          </cell>
          <cell r="AH12">
            <v>4139</v>
          </cell>
          <cell r="AI12">
            <v>3893</v>
          </cell>
          <cell r="AJ12">
            <v>3587</v>
          </cell>
          <cell r="AK12">
            <v>3643.8230899999999</v>
          </cell>
          <cell r="AL12">
            <v>3759.1310699999999</v>
          </cell>
          <cell r="AM12">
            <v>7.6283000000000004E-2</v>
          </cell>
          <cell r="AN12">
            <v>7.6490000000000002E-2</v>
          </cell>
          <cell r="AO12">
            <v>6.5128000000000005E-2</v>
          </cell>
          <cell r="AP12">
            <v>7.2304999999999994E-2</v>
          </cell>
          <cell r="AQ12">
            <v>7.7451000000000006E-2</v>
          </cell>
        </row>
        <row r="13">
          <cell r="A13" t="str">
            <v>C00344</v>
          </cell>
          <cell r="B13" t="str">
            <v>HILTON GROUP PLC</v>
          </cell>
          <cell r="C13">
            <v>215</v>
          </cell>
          <cell r="D13">
            <v>4161.8</v>
          </cell>
          <cell r="E13">
            <v>5479</v>
          </cell>
          <cell r="F13">
            <v>5594.2139999999999</v>
          </cell>
          <cell r="G13">
            <v>5781.5929999999998</v>
          </cell>
          <cell r="H13">
            <v>5971.1760000000004</v>
          </cell>
          <cell r="I13">
            <v>466</v>
          </cell>
          <cell r="J13">
            <v>471.1</v>
          </cell>
          <cell r="K13">
            <v>445.8553</v>
          </cell>
          <cell r="L13">
            <v>486.2937</v>
          </cell>
          <cell r="M13">
            <v>526.57820000000004</v>
          </cell>
          <cell r="N13">
            <v>293.5</v>
          </cell>
          <cell r="O13">
            <v>263.10000000000002</v>
          </cell>
          <cell r="P13">
            <v>238.3253</v>
          </cell>
          <cell r="Q13">
            <v>272.61970000000002</v>
          </cell>
          <cell r="R13">
            <v>306.7602</v>
          </cell>
          <cell r="S13">
            <v>138.256</v>
          </cell>
          <cell r="T13">
            <v>95.29956</v>
          </cell>
          <cell r="U13">
            <v>133.91419999999999</v>
          </cell>
          <cell r="V13">
            <v>166.63210000000001</v>
          </cell>
          <cell r="W13">
            <v>200.827</v>
          </cell>
          <cell r="X13">
            <v>1473.9</v>
          </cell>
          <cell r="Y13">
            <v>1219.9000000000001</v>
          </cell>
          <cell r="Z13">
            <v>1098.451</v>
          </cell>
          <cell r="AA13">
            <v>937.16030000000001</v>
          </cell>
          <cell r="AB13">
            <v>739.68970000000002</v>
          </cell>
          <cell r="AC13">
            <v>14.492430000000001</v>
          </cell>
          <cell r="AD13">
            <v>13.42637</v>
          </cell>
          <cell r="AE13">
            <v>12.840439999999999</v>
          </cell>
          <cell r="AF13">
            <v>14.813689999999999</v>
          </cell>
          <cell r="AG13">
            <v>16.85446</v>
          </cell>
          <cell r="AH13">
            <v>2688.6</v>
          </cell>
          <cell r="AI13">
            <v>2470.3000000000002</v>
          </cell>
          <cell r="AJ13">
            <v>2821.5639999999999</v>
          </cell>
          <cell r="AK13">
            <v>2912.3159999999998</v>
          </cell>
          <cell r="AL13">
            <v>3032.9059999999999</v>
          </cell>
          <cell r="AM13">
            <v>6.4655000000000004E-2</v>
          </cell>
          <cell r="AN13">
            <v>7.0344000000000004E-2</v>
          </cell>
          <cell r="AO13">
            <v>6.1151999999999998E-2</v>
          </cell>
          <cell r="AP13">
            <v>6.9211999999999996E-2</v>
          </cell>
          <cell r="AQ13">
            <v>7.7672000000000005E-2</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COMMU"/>
      <sheetName val="#¡REF"/>
      <sheetName val="#REF"/>
      <sheetName val="setup"/>
      <sheetName val="Parameters"/>
      <sheetName val="Input schedule"/>
    </sheetNames>
    <definedNames>
      <definedName name="Macro23"/>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Allocation"/>
      <sheetName val="Società"/>
      <sheetName val="Revenues"/>
    </sheetNames>
    <definedNames>
      <definedName name="Macros.sum_mins"/>
    </definedNames>
    <sheetDataSet>
      <sheetData sheetId="0" refreshError="1"/>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ab indice"/>
      <sheetName val="Raffronto flussi di cassa progr"/>
      <sheetName val="dd  gruppo "/>
      <sheetName val="b CASH-FLOW"/>
      <sheetName val="e Abbonamenti"/>
      <sheetName val="f  Pubblicita'"/>
      <sheetName val="g Rimborso Servizi"/>
      <sheetName val="g Rimborso Servizi (2)"/>
      <sheetName val="h Altre Entrate "/>
      <sheetName val="i Personale"/>
      <sheetName val="l Riepilogo Personale"/>
      <sheetName val="mm Esercizio"/>
      <sheetName val="m altre uscite"/>
      <sheetName val="o FinMedioLungo"/>
      <sheetName val="NO Pooling"/>
      <sheetName val="NO Impieghi"/>
      <sheetName val="NOconsociate"/>
      <sheetName val="NO Iva"/>
      <sheetName val="Budget_99"/>
      <sheetName val="DCF Control"/>
      <sheetName val="PREV9809"/>
      <sheetName val="Rep. finanza"/>
      <sheetName val="Rep.commerciale4"/>
      <sheetName val="Rep. commerciale 1"/>
      <sheetName val="Rai spa c-e"/>
      <sheetName val="TOOL"/>
      <sheetName val="ab_indice"/>
      <sheetName val="Raffronto_flussi_di_cassa_progr"/>
      <sheetName val="dd__gruppo_"/>
      <sheetName val="b_CASH-FLOW"/>
      <sheetName val="e_Abbonamenti"/>
      <sheetName val="f__Pubblicita'"/>
      <sheetName val="g_Rimborso_Servizi"/>
      <sheetName val="g_Rimborso_Servizi_(2)"/>
      <sheetName val="h_Altre_Entrate_"/>
      <sheetName val="i_Personale"/>
      <sheetName val="l_Riepilogo_Personale"/>
      <sheetName val="mm_Esercizio"/>
      <sheetName val="m_altre_uscite"/>
      <sheetName val="o_FinMedioLungo"/>
      <sheetName val="NO_Pooling"/>
      <sheetName val="NO_Impieghi"/>
      <sheetName val="NO_Iva"/>
      <sheetName val="DCF_Control"/>
      <sheetName val="Rep__finanza"/>
      <sheetName val="Rep_commerciale4"/>
      <sheetName val="Rep__commerciale_1"/>
      <sheetName val="Rai_spa_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FORECAST CONS"/>
      <sheetName val="II FORECAST RIPREV"/>
      <sheetName val="tabelle mq consolid"/>
      <sheetName val="tabelle mq riprevisione"/>
      <sheetName val="mense"/>
      <sheetName val="RISTORANTI CONVENZ"/>
      <sheetName val="CONSOCIATE"/>
      <sheetName val="posti auto"/>
      <sheetName val="guida diretta"/>
      <sheetName val="AUTORIMESSE"/>
      <sheetName val="mq e serv"/>
      <sheetName val="Area_linea di prodotto"/>
      <sheetName val="Graduatoria vendite  agenti"/>
      <sheetName val="Matrice di reporting"/>
      <sheetName val="Tableau de Bord"/>
      <sheetName val="Vendita_per_area_agenti"/>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II_FORECAST_CONS"/>
      <sheetName val="II_FORECAST_RIPREV"/>
      <sheetName val="tabelle_mq_consolid"/>
      <sheetName val="tabelle_mq_riprevisione"/>
      <sheetName val="RISTORANTI_CONVENZ"/>
      <sheetName val="posti_auto"/>
      <sheetName val="guida_diretta"/>
    </sheetNames>
    <sheetDataSet>
      <sheetData sheetId="0"/>
      <sheetData sheetId="1"/>
      <sheetData sheetId="2"/>
      <sheetData sheetId="3" refreshError="1"/>
      <sheetData sheetId="4"/>
      <sheetData sheetId="5" refreshError="1">
        <row r="21">
          <cell r="B21" t="str">
            <v>Progetti Indivisi non allocati</v>
          </cell>
          <cell r="C21" t="str">
            <v>Amministrazione e Finanza</v>
          </cell>
          <cell r="D21" t="str">
            <v>Pianificazione, Budget e Controllo</v>
          </cell>
          <cell r="E21" t="str">
            <v>Business Development e Alleanze</v>
          </cell>
          <cell r="F21" t="str">
            <v>Strategie tecnologiche</v>
          </cell>
          <cell r="G21" t="str">
            <v>Struttura tecnico-informativa presso il Quirinale</v>
          </cell>
          <cell r="H21" t="str">
            <v>Relazioni istituzionali</v>
          </cell>
          <cell r="I21" t="str">
            <v>Internal auditing</v>
          </cell>
          <cell r="J21" t="str">
            <v>Marketing Strategico Offerta e Palinsesti</v>
          </cell>
          <cell r="K21" t="str">
            <v xml:space="preserve">Staff del Direttore Generale </v>
          </cell>
          <cell r="L21" t="str">
            <v>Attività
per
CdA</v>
          </cell>
          <cell r="M21" t="str">
            <v>Relazioni Industriali</v>
          </cell>
          <cell r="N21" t="str">
            <v>Risorse Umane</v>
          </cell>
          <cell r="O21" t="str">
            <v>Affari Legali</v>
          </cell>
          <cell r="P21" t="str">
            <v>Comunicazione e Relazioni esterne</v>
          </cell>
          <cell r="Q21" t="str">
            <v>Segreteria del CdA</v>
          </cell>
          <cell r="R21" t="str">
            <v>RAI Giubileo</v>
          </cell>
          <cell r="S21" t="str">
            <v>Servizi Immobiliari</v>
          </cell>
          <cell r="T21" t="str">
            <v>ICT</v>
          </cell>
          <cell r="U21" t="str">
            <v>Centro Ricerche</v>
          </cell>
          <cell r="V21" t="str">
            <v>Orchestra Sinfonica Nazionale</v>
          </cell>
          <cell r="W21" t="str">
            <v>Produzione Abbonamenti</v>
          </cell>
          <cell r="X21" t="str">
            <v>Attività Pubbliche Amministrazioni</v>
          </cell>
          <cell r="Y21" t="str">
            <v>RAI Teche</v>
          </cell>
          <cell r="Z21" t="str">
            <v>RAI UNO</v>
          </cell>
          <cell r="AA21" t="str">
            <v>TG 1</v>
          </cell>
          <cell r="AB21" t="str">
            <v>CANALE 1
(solo tabellare
e canone)</v>
          </cell>
          <cell r="AC21" t="str">
            <v>RAIDUE</v>
          </cell>
          <cell r="AD21" t="str">
            <v>TG 2</v>
          </cell>
          <cell r="AE21" t="str">
            <v>CANALE 2
(solo tabellare
e canone)</v>
          </cell>
          <cell r="AF21" t="str">
            <v>RAI
Sport
Satellite</v>
          </cell>
          <cell r="AG21" t="str">
            <v>RAI Sport</v>
          </cell>
          <cell r="AH21" t="str">
            <v>RAI Fiction</v>
          </cell>
          <cell r="AI21" t="str">
            <v>RAI Notte</v>
          </cell>
          <cell r="AJ21" t="str">
            <v>Staff Divisione TV Canali 1 2</v>
          </cell>
          <cell r="AK21" t="str">
            <v>RAI TRE</v>
          </cell>
          <cell r="AL21" t="str">
            <v>TG 3</v>
          </cell>
          <cell r="AM21" t="str">
            <v>CANALE 3
(solo tabellare)</v>
          </cell>
          <cell r="AN21" t="str">
            <v>Aosta
Progr.ne</v>
          </cell>
          <cell r="AO21" t="str">
            <v>Bolzano
Progr.ne e Sede</v>
          </cell>
          <cell r="AP21" t="str">
            <v>Trento
Progr.ne</v>
          </cell>
          <cell r="AQ21" t="str">
            <v>Trieste
Progr.ne</v>
          </cell>
          <cell r="AR21" t="str">
            <v>Nucleo Gestionale
Sedi regionali</v>
          </cell>
          <cell r="AS21" t="str">
            <v>RAI
Educational
Direzione</v>
          </cell>
          <cell r="AT21" t="str">
            <v xml:space="preserve">Servizi
Tematici / Educativi
"Antenna" </v>
          </cell>
          <cell r="AU21" t="str">
            <v xml:space="preserve">Servizi
Tematici / Educativi
"Off line" </v>
          </cell>
          <cell r="AV21" t="str">
            <v xml:space="preserve">Servizi
Tematici / Educativi
"Satellite" </v>
          </cell>
          <cell r="AW21" t="str">
            <v>RAI NEWS 24</v>
          </cell>
          <cell r="AX21" t="str">
            <v>Tribune e Servizi Parlamentari</v>
          </cell>
          <cell r="AY21" t="str">
            <v>Televideo</v>
          </cell>
          <cell r="AZ21" t="str">
            <v>RAI International</v>
          </cell>
          <cell r="BA21" t="str">
            <v>Staff Divisione TV Canale 3</v>
          </cell>
          <cell r="BB21" t="str">
            <v>Radio 1</v>
          </cell>
          <cell r="BC21" t="str">
            <v>Radio 2</v>
          </cell>
          <cell r="BD21" t="str">
            <v>Radio 3</v>
          </cell>
          <cell r="BE21" t="str">
            <v>Canali
Pubblica
Utilita'</v>
          </cell>
          <cell r="BF21" t="str">
            <v>Produzione Radio</v>
          </cell>
          <cell r="BG21" t="str">
            <v>Staff Divisione Radiofonia</v>
          </cell>
          <cell r="BH21" t="str">
            <v>Divisione
Produzione</v>
          </cell>
          <cell r="BI21" t="str">
            <v>TOTALE</v>
          </cell>
        </row>
        <row r="22">
          <cell r="C22">
            <v>45217</v>
          </cell>
          <cell r="D22">
            <v>5378</v>
          </cell>
          <cell r="E22">
            <v>2107</v>
          </cell>
          <cell r="F22">
            <v>478</v>
          </cell>
          <cell r="H22">
            <v>4137</v>
          </cell>
          <cell r="I22">
            <v>2983</v>
          </cell>
          <cell r="J22">
            <v>5650</v>
          </cell>
          <cell r="K22">
            <v>2918</v>
          </cell>
          <cell r="L22">
            <v>353</v>
          </cell>
          <cell r="M22">
            <v>11358</v>
          </cell>
          <cell r="N22">
            <v>10315</v>
          </cell>
          <cell r="O22">
            <v>9778</v>
          </cell>
          <cell r="P22">
            <v>9399</v>
          </cell>
          <cell r="Q22">
            <v>6570</v>
          </cell>
          <cell r="R22">
            <v>1394</v>
          </cell>
          <cell r="S22">
            <v>96224</v>
          </cell>
          <cell r="T22">
            <v>33265</v>
          </cell>
          <cell r="U22">
            <v>12759</v>
          </cell>
          <cell r="V22">
            <v>8335</v>
          </cell>
          <cell r="W22">
            <v>42882</v>
          </cell>
          <cell r="Y22">
            <v>17273</v>
          </cell>
          <cell r="Z22">
            <v>41390</v>
          </cell>
          <cell r="AA22">
            <v>22056</v>
          </cell>
          <cell r="AC22">
            <v>26096</v>
          </cell>
          <cell r="AD22">
            <v>23102</v>
          </cell>
          <cell r="AG22">
            <v>12605</v>
          </cell>
          <cell r="AH22">
            <v>5269</v>
          </cell>
          <cell r="AI22">
            <v>3185</v>
          </cell>
          <cell r="AJ22">
            <v>30684</v>
          </cell>
          <cell r="AK22">
            <v>36323</v>
          </cell>
          <cell r="AL22">
            <v>81114</v>
          </cell>
          <cell r="AR22">
            <v>22567</v>
          </cell>
          <cell r="AS22">
            <v>24900</v>
          </cell>
          <cell r="AW22">
            <v>11719</v>
          </cell>
          <cell r="AX22">
            <v>5572</v>
          </cell>
          <cell r="AY22">
            <v>7568</v>
          </cell>
          <cell r="AZ22">
            <v>21135</v>
          </cell>
          <cell r="BA22">
            <v>21756</v>
          </cell>
          <cell r="BB22">
            <v>30001</v>
          </cell>
          <cell r="BC22">
            <v>10063</v>
          </cell>
          <cell r="BD22">
            <v>10779</v>
          </cell>
          <cell r="BE22">
            <v>5009</v>
          </cell>
          <cell r="BF22">
            <v>51147</v>
          </cell>
          <cell r="BG22">
            <v>18356</v>
          </cell>
          <cell r="BH22">
            <v>542358</v>
          </cell>
          <cell r="BI22">
            <v>1393527</v>
          </cell>
        </row>
        <row r="23">
          <cell r="C23">
            <v>737.94143999999994</v>
          </cell>
          <cell r="D23">
            <v>87.768960000000007</v>
          </cell>
          <cell r="E23">
            <v>34.386240000000001</v>
          </cell>
          <cell r="F23">
            <v>7.8009599999999999</v>
          </cell>
          <cell r="G23">
            <v>0</v>
          </cell>
          <cell r="H23">
            <v>67.515839999999997</v>
          </cell>
          <cell r="I23">
            <v>48.682560000000002</v>
          </cell>
          <cell r="J23">
            <v>92.207999999999998</v>
          </cell>
          <cell r="K23">
            <v>47.621760000000002</v>
          </cell>
          <cell r="L23">
            <v>5.7609599999999999</v>
          </cell>
          <cell r="M23">
            <v>185.36256</v>
          </cell>
          <cell r="N23">
            <v>168.3408</v>
          </cell>
          <cell r="O23">
            <v>159.57696000000001</v>
          </cell>
          <cell r="P23">
            <v>153.39168000000001</v>
          </cell>
          <cell r="Q23">
            <v>107.22239999999999</v>
          </cell>
          <cell r="R23">
            <v>22.750080000000001</v>
          </cell>
          <cell r="S23">
            <v>1570.3756800000001</v>
          </cell>
          <cell r="T23">
            <v>542.88480000000004</v>
          </cell>
          <cell r="U23">
            <v>208.22687999999999</v>
          </cell>
          <cell r="V23">
            <v>136.02719999999999</v>
          </cell>
          <cell r="W23">
            <v>699.83424000000002</v>
          </cell>
          <cell r="X23">
            <v>0</v>
          </cell>
          <cell r="Y23">
            <v>281.89535999999998</v>
          </cell>
          <cell r="Z23">
            <v>675.48479999999995</v>
          </cell>
          <cell r="AA23">
            <v>359.95391999999998</v>
          </cell>
          <cell r="AB23">
            <v>0</v>
          </cell>
          <cell r="AC23">
            <v>425.88672000000003</v>
          </cell>
          <cell r="AD23">
            <v>377.02463999999998</v>
          </cell>
          <cell r="AE23">
            <v>0</v>
          </cell>
          <cell r="AF23">
            <v>0</v>
          </cell>
          <cell r="AG23">
            <v>205.71360000000001</v>
          </cell>
          <cell r="AH23">
            <v>85.990080000000006</v>
          </cell>
          <cell r="AI23">
            <v>51.979199999999999</v>
          </cell>
          <cell r="AJ23">
            <v>500.76288</v>
          </cell>
          <cell r="AK23">
            <v>592.79136000000005</v>
          </cell>
          <cell r="AL23">
            <v>1323.7804799999999</v>
          </cell>
          <cell r="AM23">
            <v>0</v>
          </cell>
          <cell r="AN23">
            <v>0</v>
          </cell>
          <cell r="AO23">
            <v>0</v>
          </cell>
          <cell r="AP23">
            <v>0</v>
          </cell>
          <cell r="AQ23">
            <v>0</v>
          </cell>
          <cell r="AR23">
            <v>368.29343999999998</v>
          </cell>
          <cell r="AS23">
            <v>406.36799999999999</v>
          </cell>
          <cell r="AT23">
            <v>0</v>
          </cell>
          <cell r="AU23">
            <v>0</v>
          </cell>
          <cell r="AV23">
            <v>0</v>
          </cell>
          <cell r="AW23">
            <v>191.25407999999999</v>
          </cell>
          <cell r="AX23">
            <v>90.935040000000001</v>
          </cell>
          <cell r="AY23">
            <v>123.50976</v>
          </cell>
          <cell r="AZ23">
            <v>344.92320000000001</v>
          </cell>
          <cell r="BA23">
            <v>355.05792000000002</v>
          </cell>
          <cell r="BB23">
            <v>489.61631999999997</v>
          </cell>
          <cell r="BC23">
            <v>164.22816</v>
          </cell>
          <cell r="BD23">
            <v>175.91327999999999</v>
          </cell>
          <cell r="BE23">
            <v>81.746880000000004</v>
          </cell>
          <cell r="BF23">
            <v>834.71903999999995</v>
          </cell>
          <cell r="BG23">
            <v>299.56992000000002</v>
          </cell>
          <cell r="BH23">
            <v>8851.2825599999996</v>
          </cell>
          <cell r="BI23">
            <v>22742.360639999999</v>
          </cell>
        </row>
        <row r="24">
          <cell r="N24">
            <v>1</v>
          </cell>
          <cell r="S24">
            <v>27</v>
          </cell>
          <cell r="X24">
            <v>36</v>
          </cell>
          <cell r="AG24">
            <v>3</v>
          </cell>
          <cell r="AJ24">
            <v>3</v>
          </cell>
          <cell r="AL24">
            <v>280</v>
          </cell>
          <cell r="AR24">
            <v>94</v>
          </cell>
          <cell r="AY24">
            <v>135</v>
          </cell>
          <cell r="BB24">
            <v>2</v>
          </cell>
          <cell r="BH24">
            <v>175</v>
          </cell>
          <cell r="BI24">
            <v>756</v>
          </cell>
        </row>
        <row r="25">
          <cell r="C25">
            <v>45217</v>
          </cell>
          <cell r="D25">
            <v>5378</v>
          </cell>
          <cell r="E25">
            <v>2107</v>
          </cell>
          <cell r="F25">
            <v>478</v>
          </cell>
          <cell r="G25">
            <v>0</v>
          </cell>
          <cell r="H25">
            <v>4137</v>
          </cell>
          <cell r="I25">
            <v>2983</v>
          </cell>
          <cell r="J25">
            <v>5650</v>
          </cell>
          <cell r="K25">
            <v>2918</v>
          </cell>
          <cell r="L25">
            <v>353</v>
          </cell>
          <cell r="M25">
            <v>11358</v>
          </cell>
          <cell r="N25">
            <v>10316</v>
          </cell>
          <cell r="O25">
            <v>9778</v>
          </cell>
          <cell r="P25">
            <v>9399</v>
          </cell>
          <cell r="Q25">
            <v>6570</v>
          </cell>
          <cell r="R25">
            <v>1394</v>
          </cell>
          <cell r="S25">
            <v>96251</v>
          </cell>
          <cell r="T25">
            <v>33265</v>
          </cell>
          <cell r="U25">
            <v>12759</v>
          </cell>
          <cell r="V25">
            <v>8335</v>
          </cell>
          <cell r="W25">
            <v>42882</v>
          </cell>
          <cell r="X25">
            <v>36</v>
          </cell>
          <cell r="Y25">
            <v>17273</v>
          </cell>
          <cell r="Z25">
            <v>41390</v>
          </cell>
          <cell r="AA25">
            <v>22056</v>
          </cell>
          <cell r="AB25">
            <v>0</v>
          </cell>
          <cell r="AC25">
            <v>26096</v>
          </cell>
          <cell r="AD25">
            <v>23102</v>
          </cell>
          <cell r="AE25">
            <v>0</v>
          </cell>
          <cell r="AF25">
            <v>0</v>
          </cell>
          <cell r="AG25">
            <v>12608</v>
          </cell>
          <cell r="AH25">
            <v>5269</v>
          </cell>
          <cell r="AI25">
            <v>3185</v>
          </cell>
          <cell r="AJ25">
            <v>30687</v>
          </cell>
          <cell r="AK25">
            <v>36323</v>
          </cell>
          <cell r="AL25">
            <v>81394</v>
          </cell>
          <cell r="AM25">
            <v>0</v>
          </cell>
          <cell r="AN25">
            <v>0</v>
          </cell>
          <cell r="AO25">
            <v>0</v>
          </cell>
          <cell r="AP25">
            <v>0</v>
          </cell>
          <cell r="AQ25">
            <v>0</v>
          </cell>
          <cell r="AR25">
            <v>22661</v>
          </cell>
          <cell r="AS25">
            <v>24900</v>
          </cell>
          <cell r="AT25">
            <v>0</v>
          </cell>
          <cell r="AU25">
            <v>0</v>
          </cell>
          <cell r="AV25">
            <v>0</v>
          </cell>
          <cell r="AW25">
            <v>11719</v>
          </cell>
          <cell r="AX25">
            <v>5572</v>
          </cell>
          <cell r="AY25">
            <v>7703</v>
          </cell>
          <cell r="AZ25">
            <v>21135</v>
          </cell>
          <cell r="BA25">
            <v>21756</v>
          </cell>
          <cell r="BB25">
            <v>30003</v>
          </cell>
          <cell r="BC25">
            <v>10063</v>
          </cell>
          <cell r="BD25">
            <v>10779</v>
          </cell>
          <cell r="BE25">
            <v>5009</v>
          </cell>
          <cell r="BF25">
            <v>51147</v>
          </cell>
          <cell r="BG25">
            <v>18356</v>
          </cell>
          <cell r="BH25">
            <v>542533</v>
          </cell>
          <cell r="BI25">
            <v>1394283</v>
          </cell>
        </row>
        <row r="26">
          <cell r="N26">
            <v>3.4272</v>
          </cell>
          <cell r="S26">
            <v>92.534400000000005</v>
          </cell>
          <cell r="X26">
            <v>123.3792</v>
          </cell>
          <cell r="AG26">
            <v>10.281599999999999</v>
          </cell>
          <cell r="AJ26">
            <v>10.281599999999999</v>
          </cell>
          <cell r="AL26">
            <v>959.61599999999999</v>
          </cell>
          <cell r="AN26">
            <v>0</v>
          </cell>
          <cell r="AO26">
            <v>0</v>
          </cell>
          <cell r="AP26">
            <v>0</v>
          </cell>
          <cell r="AQ26">
            <v>0</v>
          </cell>
          <cell r="AR26">
            <v>322.15679999999998</v>
          </cell>
          <cell r="AY26">
            <v>462.67200000000003</v>
          </cell>
          <cell r="BB26">
            <v>6.8544</v>
          </cell>
          <cell r="BH26">
            <v>599.76</v>
          </cell>
          <cell r="BI26">
            <v>2590.9632000000001</v>
          </cell>
        </row>
        <row r="27">
          <cell r="B27">
            <v>0</v>
          </cell>
          <cell r="C27">
            <v>737.94143999999994</v>
          </cell>
          <cell r="D27">
            <v>87.768960000000007</v>
          </cell>
          <cell r="E27">
            <v>34.386240000000001</v>
          </cell>
          <cell r="F27">
            <v>7.8009599999999999</v>
          </cell>
          <cell r="G27">
            <v>0</v>
          </cell>
          <cell r="H27">
            <v>67.515839999999997</v>
          </cell>
          <cell r="I27">
            <v>48.682560000000002</v>
          </cell>
          <cell r="J27">
            <v>92.207999999999998</v>
          </cell>
          <cell r="K27">
            <v>47.621760000000002</v>
          </cell>
          <cell r="L27">
            <v>5.7609599999999999</v>
          </cell>
          <cell r="M27">
            <v>185.36256</v>
          </cell>
          <cell r="N27">
            <v>171.768</v>
          </cell>
          <cell r="O27">
            <v>159.57696000000001</v>
          </cell>
          <cell r="P27">
            <v>153.39168000000001</v>
          </cell>
          <cell r="Q27">
            <v>107.22239999999999</v>
          </cell>
          <cell r="R27">
            <v>22.750080000000001</v>
          </cell>
          <cell r="S27">
            <v>1662.9100800000001</v>
          </cell>
          <cell r="T27">
            <v>542.88480000000004</v>
          </cell>
          <cell r="U27">
            <v>208.22687999999999</v>
          </cell>
          <cell r="V27">
            <v>136.02719999999999</v>
          </cell>
          <cell r="W27">
            <v>699.83424000000002</v>
          </cell>
          <cell r="X27">
            <v>123.3792</v>
          </cell>
          <cell r="Y27">
            <v>281.89535999999998</v>
          </cell>
          <cell r="Z27">
            <v>675.48479999999995</v>
          </cell>
          <cell r="AA27">
            <v>359.95391999999998</v>
          </cell>
          <cell r="AB27">
            <v>0</v>
          </cell>
          <cell r="AC27">
            <v>425.88672000000003</v>
          </cell>
          <cell r="AD27">
            <v>377.02463999999998</v>
          </cell>
          <cell r="AE27">
            <v>0</v>
          </cell>
          <cell r="AF27">
            <v>0</v>
          </cell>
          <cell r="AG27">
            <v>215.99520000000001</v>
          </cell>
          <cell r="AH27">
            <v>85.990080000000006</v>
          </cell>
          <cell r="AI27">
            <v>51.979199999999999</v>
          </cell>
          <cell r="AJ27">
            <v>511.04448000000002</v>
          </cell>
          <cell r="AK27">
            <v>592.79136000000005</v>
          </cell>
          <cell r="AL27">
            <v>2283.3964799999999</v>
          </cell>
          <cell r="AM27">
            <v>0</v>
          </cell>
          <cell r="AN27">
            <v>0</v>
          </cell>
          <cell r="AO27">
            <v>0</v>
          </cell>
          <cell r="AP27">
            <v>0</v>
          </cell>
          <cell r="AQ27">
            <v>0</v>
          </cell>
          <cell r="AR27">
            <v>690.45023999999989</v>
          </cell>
          <cell r="AS27">
            <v>406.36799999999999</v>
          </cell>
          <cell r="AT27">
            <v>0</v>
          </cell>
          <cell r="AU27">
            <v>0</v>
          </cell>
          <cell r="AV27">
            <v>0</v>
          </cell>
          <cell r="AW27">
            <v>191.25407999999999</v>
          </cell>
          <cell r="AX27">
            <v>90.935040000000001</v>
          </cell>
          <cell r="AY27">
            <v>586.18176000000005</v>
          </cell>
          <cell r="AZ27">
            <v>344.92320000000001</v>
          </cell>
          <cell r="BA27">
            <v>355.05792000000002</v>
          </cell>
          <cell r="BB27">
            <v>496.47071999999997</v>
          </cell>
          <cell r="BC27">
            <v>164.22816</v>
          </cell>
          <cell r="BD27">
            <v>175.91327999999999</v>
          </cell>
          <cell r="BE27">
            <v>81.746880000000004</v>
          </cell>
          <cell r="BF27">
            <v>834.71903999999995</v>
          </cell>
          <cell r="BG27">
            <v>299.56992000000002</v>
          </cell>
          <cell r="BH27">
            <v>9451.0425599999999</v>
          </cell>
          <cell r="BI27">
            <v>25333.323839999997</v>
          </cell>
        </row>
        <row r="28">
          <cell r="C28">
            <v>20822</v>
          </cell>
          <cell r="D28">
            <v>2913</v>
          </cell>
          <cell r="E28">
            <v>977</v>
          </cell>
          <cell r="F28">
            <v>408</v>
          </cell>
          <cell r="H28">
            <v>2187</v>
          </cell>
          <cell r="I28">
            <v>1568</v>
          </cell>
          <cell r="J28">
            <v>2940</v>
          </cell>
          <cell r="K28">
            <v>796</v>
          </cell>
          <cell r="L28">
            <v>248</v>
          </cell>
          <cell r="M28">
            <v>5793</v>
          </cell>
          <cell r="N28">
            <v>5515</v>
          </cell>
          <cell r="O28">
            <v>5248</v>
          </cell>
          <cell r="P28">
            <v>5054</v>
          </cell>
          <cell r="Q28">
            <v>3280</v>
          </cell>
          <cell r="R28">
            <v>769</v>
          </cell>
          <cell r="S28">
            <v>49669</v>
          </cell>
          <cell r="T28">
            <v>14745</v>
          </cell>
          <cell r="U28">
            <v>6729</v>
          </cell>
          <cell r="V28">
            <v>4300</v>
          </cell>
          <cell r="W28">
            <v>21217</v>
          </cell>
          <cell r="Y28">
            <v>9068</v>
          </cell>
          <cell r="Z28">
            <v>22320</v>
          </cell>
          <cell r="AA28">
            <v>11861</v>
          </cell>
          <cell r="AC28">
            <v>13991</v>
          </cell>
          <cell r="AD28">
            <v>12347</v>
          </cell>
          <cell r="AG28">
            <v>7160</v>
          </cell>
          <cell r="AH28">
            <v>2729</v>
          </cell>
          <cell r="AI28">
            <v>1740</v>
          </cell>
          <cell r="AJ28">
            <v>16947</v>
          </cell>
          <cell r="AK28">
            <v>19463</v>
          </cell>
          <cell r="AL28">
            <v>14628</v>
          </cell>
          <cell r="AR28">
            <v>12192</v>
          </cell>
          <cell r="AS28">
            <v>13060</v>
          </cell>
          <cell r="AW28">
            <v>6179</v>
          </cell>
          <cell r="AX28">
            <v>3002</v>
          </cell>
          <cell r="AY28">
            <v>3968</v>
          </cell>
          <cell r="AZ28">
            <v>11475</v>
          </cell>
          <cell r="BA28">
            <v>11641</v>
          </cell>
          <cell r="BB28">
            <v>15000.5</v>
          </cell>
          <cell r="BC28">
            <v>5031.5</v>
          </cell>
          <cell r="BD28">
            <v>5389.5</v>
          </cell>
          <cell r="BE28">
            <v>2504.5</v>
          </cell>
          <cell r="BF28">
            <v>25573.5</v>
          </cell>
          <cell r="BG28">
            <v>9178</v>
          </cell>
          <cell r="BH28">
            <v>303253</v>
          </cell>
          <cell r="BI28">
            <v>714879.5</v>
          </cell>
        </row>
        <row r="29">
          <cell r="C29">
            <v>0</v>
          </cell>
          <cell r="D29">
            <v>0</v>
          </cell>
          <cell r="E29">
            <v>0</v>
          </cell>
          <cell r="F29">
            <v>0</v>
          </cell>
          <cell r="G29">
            <v>0</v>
          </cell>
          <cell r="H29">
            <v>0</v>
          </cell>
          <cell r="I29">
            <v>0</v>
          </cell>
          <cell r="J29">
            <v>0</v>
          </cell>
          <cell r="K29">
            <v>0</v>
          </cell>
          <cell r="L29">
            <v>0</v>
          </cell>
          <cell r="M29">
            <v>0</v>
          </cell>
          <cell r="N29">
            <v>0.5</v>
          </cell>
          <cell r="O29">
            <v>0</v>
          </cell>
          <cell r="P29">
            <v>0</v>
          </cell>
          <cell r="Q29">
            <v>0</v>
          </cell>
          <cell r="R29">
            <v>0</v>
          </cell>
          <cell r="S29">
            <v>13.5</v>
          </cell>
          <cell r="T29">
            <v>0</v>
          </cell>
          <cell r="U29">
            <v>0</v>
          </cell>
          <cell r="V29">
            <v>0</v>
          </cell>
          <cell r="W29">
            <v>0</v>
          </cell>
          <cell r="X29">
            <v>18</v>
          </cell>
          <cell r="Y29">
            <v>0</v>
          </cell>
          <cell r="Z29">
            <v>0</v>
          </cell>
          <cell r="AA29">
            <v>0</v>
          </cell>
          <cell r="AB29">
            <v>0</v>
          </cell>
          <cell r="AC29">
            <v>0</v>
          </cell>
          <cell r="AD29">
            <v>0</v>
          </cell>
          <cell r="AE29">
            <v>0</v>
          </cell>
          <cell r="AF29">
            <v>0</v>
          </cell>
          <cell r="AG29">
            <v>1.5</v>
          </cell>
          <cell r="AH29">
            <v>0</v>
          </cell>
          <cell r="AI29">
            <v>0</v>
          </cell>
          <cell r="AJ29">
            <v>1.5</v>
          </cell>
          <cell r="AK29">
            <v>0</v>
          </cell>
          <cell r="AL29">
            <v>140</v>
          </cell>
          <cell r="AM29">
            <v>0</v>
          </cell>
          <cell r="AN29">
            <v>0</v>
          </cell>
          <cell r="AO29">
            <v>0</v>
          </cell>
          <cell r="AP29">
            <v>0</v>
          </cell>
          <cell r="AQ29">
            <v>0</v>
          </cell>
          <cell r="AR29">
            <v>47</v>
          </cell>
          <cell r="AS29">
            <v>0</v>
          </cell>
          <cell r="AT29">
            <v>0</v>
          </cell>
          <cell r="AU29">
            <v>0</v>
          </cell>
          <cell r="AV29">
            <v>0</v>
          </cell>
          <cell r="AW29">
            <v>0</v>
          </cell>
          <cell r="AX29">
            <v>0</v>
          </cell>
          <cell r="AY29">
            <v>67.5</v>
          </cell>
          <cell r="AZ29">
            <v>0</v>
          </cell>
          <cell r="BA29">
            <v>0</v>
          </cell>
          <cell r="BB29">
            <v>1</v>
          </cell>
          <cell r="BC29">
            <v>0</v>
          </cell>
          <cell r="BD29">
            <v>0</v>
          </cell>
          <cell r="BE29">
            <v>0</v>
          </cell>
          <cell r="BF29">
            <v>0</v>
          </cell>
          <cell r="BG29">
            <v>0</v>
          </cell>
          <cell r="BH29">
            <v>87.5</v>
          </cell>
          <cell r="BI29">
            <v>378</v>
          </cell>
        </row>
        <row r="30">
          <cell r="C30">
            <v>20822</v>
          </cell>
          <cell r="D30">
            <v>2913</v>
          </cell>
          <cell r="E30">
            <v>977</v>
          </cell>
          <cell r="F30">
            <v>408</v>
          </cell>
          <cell r="G30">
            <v>0</v>
          </cell>
          <cell r="H30">
            <v>2187</v>
          </cell>
          <cell r="I30">
            <v>1568</v>
          </cell>
          <cell r="J30">
            <v>2940</v>
          </cell>
          <cell r="K30">
            <v>796</v>
          </cell>
          <cell r="L30">
            <v>248</v>
          </cell>
          <cell r="M30">
            <v>5793</v>
          </cell>
          <cell r="N30">
            <v>5515.5</v>
          </cell>
          <cell r="O30">
            <v>5248</v>
          </cell>
          <cell r="P30">
            <v>5054</v>
          </cell>
          <cell r="Q30">
            <v>3280</v>
          </cell>
          <cell r="R30">
            <v>769</v>
          </cell>
          <cell r="S30">
            <v>49682.5</v>
          </cell>
          <cell r="T30">
            <v>14745</v>
          </cell>
          <cell r="U30">
            <v>6729</v>
          </cell>
          <cell r="V30">
            <v>4300</v>
          </cell>
          <cell r="W30">
            <v>21217</v>
          </cell>
          <cell r="X30">
            <v>18</v>
          </cell>
          <cell r="Y30">
            <v>9068</v>
          </cell>
          <cell r="Z30">
            <v>22320</v>
          </cell>
          <cell r="AA30">
            <v>11861</v>
          </cell>
          <cell r="AB30">
            <v>0</v>
          </cell>
          <cell r="AC30">
            <v>13991</v>
          </cell>
          <cell r="AD30">
            <v>12347</v>
          </cell>
          <cell r="AE30">
            <v>0</v>
          </cell>
          <cell r="AF30">
            <v>0</v>
          </cell>
          <cell r="AG30">
            <v>7161.5</v>
          </cell>
          <cell r="AH30">
            <v>2729</v>
          </cell>
          <cell r="AI30">
            <v>1740</v>
          </cell>
          <cell r="AJ30">
            <v>16948.5</v>
          </cell>
          <cell r="AK30">
            <v>19463</v>
          </cell>
          <cell r="AL30">
            <v>14768</v>
          </cell>
          <cell r="AM30">
            <v>0</v>
          </cell>
          <cell r="AN30">
            <v>0</v>
          </cell>
          <cell r="AO30">
            <v>0</v>
          </cell>
          <cell r="AP30">
            <v>0</v>
          </cell>
          <cell r="AQ30">
            <v>0</v>
          </cell>
          <cell r="AR30">
            <v>12239</v>
          </cell>
          <cell r="AS30">
            <v>13060</v>
          </cell>
          <cell r="AT30">
            <v>0</v>
          </cell>
          <cell r="AU30">
            <v>0</v>
          </cell>
          <cell r="AV30">
            <v>0</v>
          </cell>
          <cell r="AW30">
            <v>6179</v>
          </cell>
          <cell r="AX30">
            <v>3002</v>
          </cell>
          <cell r="AY30">
            <v>4035.5</v>
          </cell>
          <cell r="AZ30">
            <v>11475</v>
          </cell>
          <cell r="BA30">
            <v>11641</v>
          </cell>
          <cell r="BB30">
            <v>15001.5</v>
          </cell>
          <cell r="BC30">
            <v>5031.5</v>
          </cell>
          <cell r="BD30">
            <v>5389.5</v>
          </cell>
          <cell r="BE30">
            <v>2504.5</v>
          </cell>
          <cell r="BF30">
            <v>25573.5</v>
          </cell>
          <cell r="BG30">
            <v>9178</v>
          </cell>
          <cell r="BH30">
            <v>303340.5</v>
          </cell>
          <cell r="BI30">
            <v>715257.5</v>
          </cell>
        </row>
        <row r="31">
          <cell r="C31">
            <v>339.81504000000001</v>
          </cell>
          <cell r="D31">
            <v>47.54016</v>
          </cell>
          <cell r="E31">
            <v>15.94464</v>
          </cell>
          <cell r="F31">
            <v>6.6585599999999996</v>
          </cell>
          <cell r="H31">
            <v>35.691839999999999</v>
          </cell>
          <cell r="I31">
            <v>25.589759999999998</v>
          </cell>
          <cell r="J31">
            <v>47.980800000000002</v>
          </cell>
          <cell r="K31">
            <v>12.99072</v>
          </cell>
          <cell r="L31">
            <v>4.0473600000000003</v>
          </cell>
          <cell r="M31">
            <v>94.541759999999996</v>
          </cell>
          <cell r="N31">
            <v>90.004800000000003</v>
          </cell>
          <cell r="O31">
            <v>85.647360000000006</v>
          </cell>
          <cell r="P31">
            <v>82.481279999999998</v>
          </cell>
          <cell r="Q31">
            <v>53.529600000000002</v>
          </cell>
          <cell r="R31">
            <v>12.550079999999999</v>
          </cell>
          <cell r="S31">
            <v>810.59807999999998</v>
          </cell>
          <cell r="T31">
            <v>240.63839999999999</v>
          </cell>
          <cell r="U31">
            <v>109.81728</v>
          </cell>
          <cell r="V31">
            <v>70.176000000000002</v>
          </cell>
          <cell r="W31">
            <v>346.26143999999999</v>
          </cell>
          <cell r="Y31">
            <v>147.98975999999999</v>
          </cell>
          <cell r="Z31">
            <v>364.26240000000001</v>
          </cell>
          <cell r="AA31">
            <v>193.57151999999999</v>
          </cell>
          <cell r="AC31">
            <v>228.33312000000001</v>
          </cell>
          <cell r="AD31">
            <v>201.50304</v>
          </cell>
          <cell r="AG31">
            <v>116.85120000000001</v>
          </cell>
          <cell r="AH31">
            <v>44.537280000000003</v>
          </cell>
          <cell r="AI31">
            <v>28.396799999999999</v>
          </cell>
          <cell r="AJ31">
            <v>276.57504</v>
          </cell>
          <cell r="AK31">
            <v>317.63616000000002</v>
          </cell>
          <cell r="AL31">
            <v>238.72896</v>
          </cell>
          <cell r="AR31">
            <v>198.97344000000001</v>
          </cell>
          <cell r="AS31">
            <v>213.13919999999999</v>
          </cell>
          <cell r="AW31">
            <v>100.84128</v>
          </cell>
          <cell r="AX31">
            <v>48.992640000000002</v>
          </cell>
          <cell r="AY31">
            <v>64.757760000000005</v>
          </cell>
          <cell r="AZ31">
            <v>187.27199999999999</v>
          </cell>
          <cell r="BA31">
            <v>189.98112</v>
          </cell>
          <cell r="BB31">
            <v>47.88288</v>
          </cell>
          <cell r="BC31">
            <v>88.095359999999999</v>
          </cell>
          <cell r="BD31">
            <v>93.415679999999995</v>
          </cell>
          <cell r="BE31">
            <v>44.129280000000001</v>
          </cell>
          <cell r="BF31">
            <v>3.7536</v>
          </cell>
          <cell r="BG31">
            <v>454.78944000000001</v>
          </cell>
          <cell r="BH31">
            <v>4949.08896</v>
          </cell>
          <cell r="BI31">
            <v>11376.00288</v>
          </cell>
        </row>
        <row r="32">
          <cell r="C32">
            <v>0</v>
          </cell>
          <cell r="D32">
            <v>0</v>
          </cell>
          <cell r="E32">
            <v>0</v>
          </cell>
          <cell r="F32">
            <v>0</v>
          </cell>
          <cell r="G32">
            <v>0</v>
          </cell>
          <cell r="H32">
            <v>0</v>
          </cell>
          <cell r="I32">
            <v>0</v>
          </cell>
          <cell r="J32">
            <v>0</v>
          </cell>
          <cell r="K32">
            <v>0</v>
          </cell>
          <cell r="L32">
            <v>0</v>
          </cell>
          <cell r="M32">
            <v>0</v>
          </cell>
          <cell r="N32">
            <v>1.7136</v>
          </cell>
          <cell r="O32">
            <v>0</v>
          </cell>
          <cell r="P32">
            <v>0</v>
          </cell>
          <cell r="Q32">
            <v>0</v>
          </cell>
          <cell r="R32">
            <v>0</v>
          </cell>
          <cell r="S32">
            <v>46.267200000000003</v>
          </cell>
          <cell r="T32">
            <v>0</v>
          </cell>
          <cell r="U32">
            <v>0</v>
          </cell>
          <cell r="V32">
            <v>0</v>
          </cell>
          <cell r="W32">
            <v>0</v>
          </cell>
          <cell r="X32">
            <v>61.689599999999999</v>
          </cell>
          <cell r="Y32">
            <v>0</v>
          </cell>
          <cell r="Z32">
            <v>0</v>
          </cell>
          <cell r="AA32">
            <v>0</v>
          </cell>
          <cell r="AB32">
            <v>0</v>
          </cell>
          <cell r="AC32">
            <v>0</v>
          </cell>
          <cell r="AD32">
            <v>0</v>
          </cell>
          <cell r="AE32">
            <v>0</v>
          </cell>
          <cell r="AF32">
            <v>0</v>
          </cell>
          <cell r="AG32">
            <v>5.1407999999999996</v>
          </cell>
          <cell r="AH32">
            <v>0</v>
          </cell>
          <cell r="AI32">
            <v>0</v>
          </cell>
          <cell r="AJ32">
            <v>5.1407999999999996</v>
          </cell>
          <cell r="AK32">
            <v>0</v>
          </cell>
          <cell r="AL32">
            <v>479.80799999999999</v>
          </cell>
          <cell r="AM32">
            <v>0</v>
          </cell>
          <cell r="AN32">
            <v>0</v>
          </cell>
          <cell r="AO32">
            <v>0</v>
          </cell>
          <cell r="AP32">
            <v>0</v>
          </cell>
          <cell r="AQ32">
            <v>0</v>
          </cell>
          <cell r="AR32">
            <v>161.07839999999999</v>
          </cell>
          <cell r="AS32">
            <v>0</v>
          </cell>
          <cell r="AT32">
            <v>0</v>
          </cell>
          <cell r="AU32">
            <v>0</v>
          </cell>
          <cell r="AV32">
            <v>0</v>
          </cell>
          <cell r="AW32">
            <v>0</v>
          </cell>
          <cell r="AX32">
            <v>0</v>
          </cell>
          <cell r="AY32">
            <v>231.33600000000001</v>
          </cell>
          <cell r="AZ32">
            <v>0</v>
          </cell>
          <cell r="BA32">
            <v>0</v>
          </cell>
          <cell r="BB32">
            <v>3.4272</v>
          </cell>
          <cell r="BC32">
            <v>0</v>
          </cell>
          <cell r="BD32">
            <v>0</v>
          </cell>
          <cell r="BE32">
            <v>0</v>
          </cell>
          <cell r="BF32">
            <v>0</v>
          </cell>
          <cell r="BG32">
            <v>0</v>
          </cell>
          <cell r="BH32">
            <v>299.88</v>
          </cell>
          <cell r="BI32">
            <v>1295.4816000000001</v>
          </cell>
        </row>
        <row r="33">
          <cell r="C33">
            <v>339.81504000000001</v>
          </cell>
          <cell r="D33">
            <v>47.54016</v>
          </cell>
          <cell r="E33">
            <v>15.94464</v>
          </cell>
          <cell r="F33">
            <v>6.6585599999999996</v>
          </cell>
          <cell r="G33">
            <v>0</v>
          </cell>
          <cell r="H33">
            <v>35.691839999999999</v>
          </cell>
          <cell r="I33">
            <v>25.589759999999998</v>
          </cell>
          <cell r="J33">
            <v>47.980800000000002</v>
          </cell>
          <cell r="K33">
            <v>12.99072</v>
          </cell>
          <cell r="L33">
            <v>4.0473600000000003</v>
          </cell>
          <cell r="M33">
            <v>94.541759999999996</v>
          </cell>
          <cell r="N33">
            <v>91.718400000000003</v>
          </cell>
          <cell r="O33">
            <v>85.647360000000006</v>
          </cell>
          <cell r="P33">
            <v>82.481279999999998</v>
          </cell>
          <cell r="Q33">
            <v>53.529600000000002</v>
          </cell>
          <cell r="R33">
            <v>12.550079999999999</v>
          </cell>
          <cell r="S33">
            <v>856.86527999999998</v>
          </cell>
          <cell r="T33">
            <v>240.63839999999999</v>
          </cell>
          <cell r="U33">
            <v>109.81728</v>
          </cell>
          <cell r="V33">
            <v>70.176000000000002</v>
          </cell>
          <cell r="W33">
            <v>346.26143999999999</v>
          </cell>
          <cell r="X33">
            <v>61.689599999999999</v>
          </cell>
          <cell r="Y33">
            <v>147.98975999999999</v>
          </cell>
          <cell r="Z33">
            <v>364.26240000000001</v>
          </cell>
          <cell r="AA33">
            <v>193.57151999999999</v>
          </cell>
          <cell r="AB33">
            <v>0</v>
          </cell>
          <cell r="AC33">
            <v>228.33312000000001</v>
          </cell>
          <cell r="AD33">
            <v>201.50304</v>
          </cell>
          <cell r="AE33">
            <v>0</v>
          </cell>
          <cell r="AF33">
            <v>0</v>
          </cell>
          <cell r="AG33">
            <v>121.992</v>
          </cell>
          <cell r="AH33">
            <v>44.537280000000003</v>
          </cell>
          <cell r="AI33">
            <v>28.396799999999999</v>
          </cell>
          <cell r="AJ33">
            <v>281.71584000000001</v>
          </cell>
          <cell r="AK33">
            <v>317.63616000000002</v>
          </cell>
          <cell r="AL33">
            <v>718.53696000000002</v>
          </cell>
          <cell r="AM33">
            <v>0</v>
          </cell>
          <cell r="AN33">
            <v>0</v>
          </cell>
          <cell r="AO33">
            <v>0</v>
          </cell>
          <cell r="AP33">
            <v>0</v>
          </cell>
          <cell r="AQ33">
            <v>0</v>
          </cell>
          <cell r="AR33">
            <v>360.05183999999997</v>
          </cell>
          <cell r="AS33">
            <v>213.13919999999999</v>
          </cell>
          <cell r="AT33">
            <v>0</v>
          </cell>
          <cell r="AU33">
            <v>0</v>
          </cell>
          <cell r="AV33">
            <v>0</v>
          </cell>
          <cell r="AW33">
            <v>100.84128</v>
          </cell>
          <cell r="AX33">
            <v>48.992640000000002</v>
          </cell>
          <cell r="AY33">
            <v>296.09376000000003</v>
          </cell>
          <cell r="AZ33">
            <v>187.27199999999999</v>
          </cell>
          <cell r="BA33">
            <v>189.98112</v>
          </cell>
          <cell r="BB33">
            <v>51.310079999999999</v>
          </cell>
          <cell r="BC33">
            <v>88.095359999999999</v>
          </cell>
          <cell r="BD33">
            <v>93.415679999999995</v>
          </cell>
          <cell r="BE33">
            <v>44.129280000000001</v>
          </cell>
          <cell r="BF33">
            <v>3.7536</v>
          </cell>
          <cell r="BG33">
            <v>454.78944000000001</v>
          </cell>
          <cell r="BH33">
            <v>5248.9689600000002</v>
          </cell>
          <cell r="BI33">
            <v>12671.484480000001</v>
          </cell>
        </row>
      </sheetData>
      <sheetData sheetId="6"/>
      <sheetData sheetId="7"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cell r="BN31" t="str">
            <v>TOTALE GENERALE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cell r="BN32">
            <v>1341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cell r="BN33">
            <v>9982.380000000001</v>
          </cell>
        </row>
        <row r="34">
          <cell r="C34">
            <v>8.52</v>
          </cell>
          <cell r="D34">
            <v>3.36</v>
          </cell>
          <cell r="E34">
            <v>6.72</v>
          </cell>
          <cell r="F34">
            <v>0</v>
          </cell>
          <cell r="G34">
            <v>0</v>
          </cell>
          <cell r="H34">
            <v>3.36</v>
          </cell>
          <cell r="I34">
            <v>6.72</v>
          </cell>
          <cell r="J34">
            <v>0</v>
          </cell>
          <cell r="K34">
            <v>16.8</v>
          </cell>
          <cell r="L34">
            <v>0</v>
          </cell>
          <cell r="M34">
            <v>3.36</v>
          </cell>
          <cell r="N34">
            <v>6.72</v>
          </cell>
          <cell r="O34">
            <v>3.36</v>
          </cell>
          <cell r="P34">
            <v>6.72</v>
          </cell>
          <cell r="Q34">
            <v>20.16</v>
          </cell>
          <cell r="R34">
            <v>0</v>
          </cell>
          <cell r="S34">
            <v>132.78</v>
          </cell>
          <cell r="T34">
            <v>10.08</v>
          </cell>
          <cell r="U34">
            <v>18</v>
          </cell>
          <cell r="V34">
            <v>1.8</v>
          </cell>
          <cell r="W34">
            <v>0</v>
          </cell>
          <cell r="X34">
            <v>32.64</v>
          </cell>
          <cell r="Y34">
            <v>3.36</v>
          </cell>
          <cell r="Z34">
            <v>0</v>
          </cell>
          <cell r="AA34">
            <v>0</v>
          </cell>
          <cell r="AB34">
            <v>0</v>
          </cell>
          <cell r="AC34">
            <v>0</v>
          </cell>
          <cell r="AD34">
            <v>0</v>
          </cell>
          <cell r="AE34">
            <v>0</v>
          </cell>
          <cell r="AF34">
            <v>0</v>
          </cell>
          <cell r="AG34">
            <v>0</v>
          </cell>
          <cell r="AH34">
            <v>0</v>
          </cell>
          <cell r="AI34">
            <v>0</v>
          </cell>
          <cell r="AJ34">
            <v>50.4</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468.54</v>
          </cell>
          <cell r="BB34">
            <v>0</v>
          </cell>
          <cell r="BC34">
            <v>0</v>
          </cell>
          <cell r="BD34">
            <v>0</v>
          </cell>
          <cell r="BE34">
            <v>0</v>
          </cell>
          <cell r="BF34">
            <v>0</v>
          </cell>
          <cell r="BG34">
            <v>174.81</v>
          </cell>
          <cell r="BH34">
            <v>2792.55</v>
          </cell>
          <cell r="BI34">
            <v>3770.76</v>
          </cell>
          <cell r="BJ34">
            <v>3.36</v>
          </cell>
          <cell r="BK34">
            <v>3.36</v>
          </cell>
          <cell r="BL34">
            <v>1213.71</v>
          </cell>
          <cell r="BM34">
            <v>1220.4299999999998</v>
          </cell>
          <cell r="BN34">
            <v>4991.1900000000005</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ÓN"/>
      <sheetName val="EXPLOT AGUA PVC"/>
      <sheetName val="COMPARATIV KJF "/>
      <sheetName val="CUADRO PF vs bud"/>
      <sheetName val="CUADRO PF vs Prior"/>
      <sheetName val="010-020-HLS"/>
      <sheetName val="010-020-HLS (2)"/>
      <sheetName val="010-020-PTAS "/>
      <sheetName val="040"/>
      <sheetName val="050"/>
      <sheetName val="090"/>
      <sheetName val="110"/>
      <sheetName val="110 anual"/>
      <sheetName val="110 anual (2)"/>
      <sheetName val="120"/>
      <sheetName val="130"/>
      <sheetName val="130  PTS-HL"/>
      <sheetName val="140"/>
      <sheetName val="150"/>
      <sheetName val="220"/>
      <sheetName val="230"/>
      <sheetName val="VARIOS"/>
      <sheetName val="sim amortización"/>
      <sheetName val="FIXED COST"/>
      <sheetName val="FORMATOS HLS"/>
      <sheetName val="inglés"/>
      <sheetName val="inglé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Report-"/>
      <sheetName val="-Index-"/>
      <sheetName val="-Cover-"/>
      <sheetName val="highlights"/>
      <sheetName val="highlights 2"/>
      <sheetName val="Economics"/>
      <sheetName val="Key Ind"/>
      <sheetName val="Key Ind Pj Sp"/>
      <sheetName val="Ebitda Act vs Bdg"/>
      <sheetName val="Ebitda 03 vs 02"/>
      <sheetName val="- Cover - "/>
      <sheetName val="MS"/>
      <sheetName val="SC M"/>
      <sheetName val="SC F"/>
      <sheetName val="MarketShare"/>
      <sheetName val="P&amp;L Group"/>
      <sheetName val="Margin Analysis 1"/>
      <sheetName val="Revenues Analysis"/>
      <sheetName val="Fisso"/>
      <sheetName val="Fixed Revenues"/>
      <sheetName val="Mobile"/>
      <sheetName val="Mobile Revenues"/>
      <sheetName val="Hands"/>
      <sheetName val="Handsets"/>
      <sheetName val="Pers &amp; Opex"/>
      <sheetName val="Personnel"/>
      <sheetName val="Opex"/>
      <sheetName val="Balance Sheet"/>
      <sheetName val="Immob"/>
      <sheetName val="Capex"/>
      <sheetName val="Cp"/>
      <sheetName val="WC"/>
      <sheetName val="FCF"/>
      <sheetName val="Cash Flow"/>
      <sheetName val="mese"/>
      <sheetName val=""/>
      <sheetName val="Revenues"/>
      <sheetName val="m altre usc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200F-E18B-440C-8F55-9F83C006B833}">
  <sheetPr>
    <pageSetUpPr fitToPage="1"/>
  </sheetPr>
  <dimension ref="A1:P68"/>
  <sheetViews>
    <sheetView showGridLines="0" tabSelected="1" zoomScale="85" zoomScaleNormal="85" workbookViewId="0">
      <pane ySplit="4" topLeftCell="A5" activePane="bottomLeft" state="frozen"/>
      <selection activeCell="O5" sqref="O5"/>
      <selection pane="bottomLeft" activeCell="P22" sqref="P22"/>
    </sheetView>
  </sheetViews>
  <sheetFormatPr defaultRowHeight="13.2"/>
  <cols>
    <col min="1" max="1" width="9" customWidth="1"/>
    <col min="2" max="2" width="39.44140625" customWidth="1"/>
    <col min="3" max="3" width="11.44140625" customWidth="1"/>
    <col min="4" max="4" width="11" bestFit="1" customWidth="1"/>
    <col min="5" max="9" width="9.5546875" customWidth="1"/>
    <col min="10" max="10" width="1.44140625" customWidth="1"/>
    <col min="11" max="11" width="12" style="3" customWidth="1"/>
    <col min="12" max="12" width="7.6640625" customWidth="1"/>
    <col min="13" max="13" width="11.109375" bestFit="1" customWidth="1"/>
    <col min="14" max="14" width="10.44140625" hidden="1" customWidth="1"/>
    <col min="15" max="15" width="9.5546875" style="76" customWidth="1"/>
  </cols>
  <sheetData>
    <row r="1" spans="2:15">
      <c r="C1" s="1" t="s">
        <v>0</v>
      </c>
      <c r="D1" s="2" t="s">
        <v>1</v>
      </c>
    </row>
    <row r="2" spans="2:15">
      <c r="C2" s="4" t="s">
        <v>2</v>
      </c>
      <c r="D2" s="5" t="s">
        <v>1</v>
      </c>
      <c r="E2" s="6"/>
      <c r="F2" s="6"/>
      <c r="G2" s="7"/>
      <c r="H2" s="7"/>
      <c r="I2" s="7"/>
      <c r="J2" s="7"/>
      <c r="K2" s="8"/>
    </row>
    <row r="3" spans="2:15">
      <c r="B3" s="9"/>
      <c r="C3" s="9"/>
    </row>
    <row r="4" spans="2:15">
      <c r="C4" s="10" t="s">
        <v>3</v>
      </c>
      <c r="D4" s="11" t="s">
        <v>47</v>
      </c>
      <c r="E4" s="12" t="s">
        <v>4</v>
      </c>
      <c r="F4" s="13">
        <v>2022</v>
      </c>
      <c r="G4" s="13">
        <v>2023</v>
      </c>
      <c r="H4" s="13">
        <v>2024</v>
      </c>
      <c r="I4" s="13">
        <v>2025</v>
      </c>
      <c r="K4" s="14" t="str">
        <f>"CAGR "&amp;RIGHT(E4,2)&amp;"-"&amp;RIGHT(I4,2)</f>
        <v>CAGR 22-25</v>
      </c>
      <c r="M4" s="11" t="s">
        <v>48</v>
      </c>
      <c r="N4" s="11" t="s">
        <v>49</v>
      </c>
      <c r="O4" s="12" t="s">
        <v>45</v>
      </c>
    </row>
    <row r="5" spans="2:15" ht="5.85" customHeight="1">
      <c r="D5" s="15"/>
      <c r="M5" s="16"/>
      <c r="N5" s="16"/>
    </row>
    <row r="6" spans="2:15">
      <c r="B6" s="15" t="s">
        <v>5</v>
      </c>
      <c r="C6" s="15"/>
      <c r="D6" s="17"/>
      <c r="E6" s="18" t="s">
        <v>1</v>
      </c>
      <c r="F6" s="18" t="s">
        <v>1</v>
      </c>
      <c r="G6" s="18" t="s">
        <v>1</v>
      </c>
      <c r="H6" s="18" t="s">
        <v>1</v>
      </c>
      <c r="I6" s="18" t="s">
        <v>1</v>
      </c>
      <c r="K6" s="19"/>
      <c r="O6" s="18"/>
    </row>
    <row r="7" spans="2:15">
      <c r="D7" s="15"/>
      <c r="J7" s="20"/>
      <c r="K7" s="19"/>
      <c r="M7" s="74"/>
      <c r="N7" s="74"/>
    </row>
    <row r="8" spans="2:15">
      <c r="B8" s="21" t="s">
        <v>6</v>
      </c>
      <c r="C8" s="21"/>
      <c r="D8" s="22">
        <f>D10+D14</f>
        <v>113.31228299999998</v>
      </c>
      <c r="E8" s="22">
        <f t="shared" ref="E8:I8" si="0">E10+E14</f>
        <v>0</v>
      </c>
      <c r="F8" s="22">
        <f t="shared" si="0"/>
        <v>0</v>
      </c>
      <c r="G8" s="22">
        <f t="shared" si="0"/>
        <v>0</v>
      </c>
      <c r="H8" s="22">
        <f t="shared" si="0"/>
        <v>0</v>
      </c>
      <c r="I8" s="22">
        <f t="shared" si="0"/>
        <v>0</v>
      </c>
      <c r="J8" s="20"/>
      <c r="K8" s="23" t="str">
        <f>IFERROR(((I8/F8)^(1/(I$4-F$4)))-1,"n.a.")</f>
        <v>n.a.</v>
      </c>
      <c r="M8" s="22">
        <v>56.849656669999987</v>
      </c>
      <c r="N8" s="22">
        <f>N10+N14</f>
        <v>60.131826239999995</v>
      </c>
      <c r="O8" s="72" t="str">
        <f>IF(E8=0,"n.a.",IFERROR(E8-N8,"n.a."))</f>
        <v>n.a.</v>
      </c>
    </row>
    <row r="9" spans="2:15">
      <c r="B9" s="24" t="s">
        <v>7</v>
      </c>
      <c r="C9" s="24"/>
      <c r="D9" s="25"/>
      <c r="E9" s="26">
        <f t="shared" ref="E9:I9" si="1">IFERROR(E8/D8-1,"n.a.")</f>
        <v>-1</v>
      </c>
      <c r="F9" s="26"/>
      <c r="G9" s="26" t="str">
        <f t="shared" si="1"/>
        <v>n.a.</v>
      </c>
      <c r="H9" s="26" t="str">
        <f t="shared" si="1"/>
        <v>n.a.</v>
      </c>
      <c r="I9" s="26" t="str">
        <f t="shared" si="1"/>
        <v>n.a.</v>
      </c>
      <c r="J9" s="20"/>
      <c r="K9" s="23"/>
      <c r="M9" s="25"/>
      <c r="N9" s="25"/>
      <c r="O9" s="26" t="str">
        <f>IFERROR(O8/N8-1,"n.a.")</f>
        <v>n.a.</v>
      </c>
    </row>
    <row r="10" spans="2:15">
      <c r="B10" s="27" t="s">
        <v>8</v>
      </c>
      <c r="C10" s="27"/>
      <c r="D10" s="28">
        <f>SUM(D11:D13)</f>
        <v>97.586266379999984</v>
      </c>
      <c r="E10" s="28">
        <f t="shared" ref="E10" si="2">SUM(E11:E13)</f>
        <v>0</v>
      </c>
      <c r="F10" s="28">
        <f>SUM(F11:F13)</f>
        <v>0</v>
      </c>
      <c r="G10" s="28">
        <f>SUM(G11:G13)</f>
        <v>0</v>
      </c>
      <c r="H10" s="28">
        <f>SUM(H11:H13)</f>
        <v>0</v>
      </c>
      <c r="I10" s="28">
        <f>SUM(I11:I13)</f>
        <v>0</v>
      </c>
      <c r="J10" s="20"/>
      <c r="K10" s="23" t="str">
        <f>IFERROR(((I10/F10)^(1/(I$4-F$4)))-1,"n.a.")</f>
        <v>n.a.</v>
      </c>
      <c r="M10" s="28">
        <v>49.019581579999993</v>
      </c>
      <c r="N10" s="28">
        <f>SUM(N11:N13)</f>
        <v>52.396261939999995</v>
      </c>
      <c r="O10" s="75" t="str">
        <f>IF(E10=0,"n.a.",IFERROR(E10-N10,"n.a."))</f>
        <v>n.a.</v>
      </c>
    </row>
    <row r="11" spans="2:15">
      <c r="B11" s="29" t="s">
        <v>9</v>
      </c>
      <c r="C11" s="29"/>
      <c r="D11" s="94">
        <v>93.829247080000002</v>
      </c>
      <c r="E11" s="30" t="s">
        <v>1</v>
      </c>
      <c r="F11" s="30" t="s">
        <v>1</v>
      </c>
      <c r="G11" s="30" t="s">
        <v>1</v>
      </c>
      <c r="H11" s="30" t="s">
        <v>1</v>
      </c>
      <c r="I11" s="30" t="s">
        <v>1</v>
      </c>
      <c r="J11" s="20"/>
      <c r="K11" s="23"/>
      <c r="M11" s="94">
        <v>47.13799324</v>
      </c>
      <c r="N11" s="94">
        <v>50.539076239999993</v>
      </c>
      <c r="O11" s="84" t="str">
        <f t="shared" ref="O11:O34" si="3">IF(E11=0,"n.a.",IFERROR(E11-N11,"n.a."))</f>
        <v>n.a.</v>
      </c>
    </row>
    <row r="12" spans="2:15">
      <c r="B12" s="31" t="s">
        <v>10</v>
      </c>
      <c r="C12" s="32"/>
      <c r="D12" s="95">
        <v>0.56235159999997963</v>
      </c>
      <c r="E12" s="33" t="s">
        <v>1</v>
      </c>
      <c r="F12" s="33" t="s">
        <v>1</v>
      </c>
      <c r="G12" s="33" t="s">
        <v>1</v>
      </c>
      <c r="H12" s="33" t="s">
        <v>1</v>
      </c>
      <c r="I12" s="33" t="s">
        <v>1</v>
      </c>
      <c r="J12" s="20"/>
      <c r="K12" s="23"/>
      <c r="M12" s="95">
        <v>0.28775564999997855</v>
      </c>
      <c r="N12" s="95">
        <v>0.24414614999999998</v>
      </c>
      <c r="O12" s="85" t="str">
        <f t="shared" si="3"/>
        <v>n.a.</v>
      </c>
    </row>
    <row r="13" spans="2:15">
      <c r="B13" s="34" t="s">
        <v>11</v>
      </c>
      <c r="C13" s="34"/>
      <c r="D13" s="96">
        <v>3.1946677000000001</v>
      </c>
      <c r="E13" s="35" t="s">
        <v>1</v>
      </c>
      <c r="F13" s="35" t="s">
        <v>1</v>
      </c>
      <c r="G13" s="35" t="s">
        <v>1</v>
      </c>
      <c r="H13" s="35" t="s">
        <v>1</v>
      </c>
      <c r="I13" s="35" t="s">
        <v>1</v>
      </c>
      <c r="J13" s="20"/>
      <c r="K13" s="23"/>
      <c r="M13" s="96">
        <v>1.5938326900000002</v>
      </c>
      <c r="N13" s="96">
        <v>1.6130395500000001</v>
      </c>
      <c r="O13" s="86" t="str">
        <f t="shared" si="3"/>
        <v>n.a.</v>
      </c>
    </row>
    <row r="14" spans="2:15">
      <c r="B14" s="36" t="s">
        <v>12</v>
      </c>
      <c r="C14" s="36"/>
      <c r="D14" s="37">
        <v>15.726016619999999</v>
      </c>
      <c r="E14" s="37">
        <f t="shared" ref="E14:I14" si="4">+E15+E18</f>
        <v>0</v>
      </c>
      <c r="F14" s="37">
        <f t="shared" si="4"/>
        <v>0</v>
      </c>
      <c r="G14" s="37">
        <f t="shared" si="4"/>
        <v>0</v>
      </c>
      <c r="H14" s="37">
        <f t="shared" si="4"/>
        <v>0</v>
      </c>
      <c r="I14" s="37">
        <f t="shared" si="4"/>
        <v>0</v>
      </c>
      <c r="J14" s="20"/>
      <c r="K14" s="23" t="str">
        <f t="shared" ref="K14:K15" si="5">IFERROR(((I14/F14)^(1/(I$4-F$4)))-1,"n.a.")</f>
        <v>n.a.</v>
      </c>
      <c r="M14" s="37">
        <v>7.8300750900000002</v>
      </c>
      <c r="N14" s="37">
        <v>7.7355643000000001</v>
      </c>
      <c r="O14" s="77" t="str">
        <f t="shared" si="3"/>
        <v>n.a.</v>
      </c>
    </row>
    <row r="15" spans="2:15">
      <c r="B15" s="38" t="s">
        <v>13</v>
      </c>
      <c r="C15" s="38"/>
      <c r="D15" s="39"/>
      <c r="E15" s="39">
        <f t="shared" ref="E15:I15" si="6">SUM(E16,E17)</f>
        <v>0</v>
      </c>
      <c r="F15" s="39">
        <f t="shared" si="6"/>
        <v>0</v>
      </c>
      <c r="G15" s="39">
        <f t="shared" si="6"/>
        <v>0</v>
      </c>
      <c r="H15" s="39">
        <f t="shared" si="6"/>
        <v>0</v>
      </c>
      <c r="I15" s="39">
        <f t="shared" si="6"/>
        <v>0</v>
      </c>
      <c r="J15" s="20"/>
      <c r="K15" s="23" t="str">
        <f t="shared" si="5"/>
        <v>n.a.</v>
      </c>
      <c r="M15" s="39"/>
      <c r="N15" s="39"/>
      <c r="O15" s="78" t="str">
        <f t="shared" si="3"/>
        <v>n.a.</v>
      </c>
    </row>
    <row r="16" spans="2:15">
      <c r="B16" s="40" t="s">
        <v>14</v>
      </c>
      <c r="C16" s="40"/>
      <c r="D16" s="94"/>
      <c r="E16" s="30" t="s">
        <v>1</v>
      </c>
      <c r="F16" s="30" t="s">
        <v>1</v>
      </c>
      <c r="G16" s="30" t="s">
        <v>1</v>
      </c>
      <c r="H16" s="30" t="s">
        <v>1</v>
      </c>
      <c r="I16" s="30" t="s">
        <v>1</v>
      </c>
      <c r="J16" s="20"/>
      <c r="K16" s="23"/>
      <c r="M16" s="94"/>
      <c r="N16" s="94"/>
      <c r="O16" s="84" t="str">
        <f t="shared" si="3"/>
        <v>n.a.</v>
      </c>
    </row>
    <row r="17" spans="1:15">
      <c r="B17" s="41" t="s">
        <v>15</v>
      </c>
      <c r="C17" s="41"/>
      <c r="D17" s="96"/>
      <c r="E17" s="35" t="s">
        <v>1</v>
      </c>
      <c r="F17" s="35" t="s">
        <v>1</v>
      </c>
      <c r="G17" s="35" t="s">
        <v>1</v>
      </c>
      <c r="H17" s="35" t="s">
        <v>1</v>
      </c>
      <c r="I17" s="35" t="s">
        <v>1</v>
      </c>
      <c r="J17" s="20"/>
      <c r="K17" s="23"/>
      <c r="L17" s="16"/>
      <c r="M17" s="96"/>
      <c r="N17" s="96"/>
      <c r="O17" s="86" t="str">
        <f t="shared" si="3"/>
        <v>n.a.</v>
      </c>
    </row>
    <row r="18" spans="1:15">
      <c r="B18" s="42" t="s">
        <v>16</v>
      </c>
      <c r="C18" s="42"/>
      <c r="D18" s="43"/>
      <c r="E18" s="43">
        <f t="shared" ref="E18:I18" si="7">SUM(E19:E21)</f>
        <v>0</v>
      </c>
      <c r="F18" s="43">
        <f t="shared" si="7"/>
        <v>0</v>
      </c>
      <c r="G18" s="43">
        <f t="shared" si="7"/>
        <v>0</v>
      </c>
      <c r="H18" s="43">
        <f t="shared" si="7"/>
        <v>0</v>
      </c>
      <c r="I18" s="43">
        <f t="shared" si="7"/>
        <v>0</v>
      </c>
      <c r="J18" s="20"/>
      <c r="K18" s="23" t="str">
        <f t="shared" ref="K18" si="8">IFERROR(((I18/F18)^(1/(I$4-F$4)))-1,"n.a.")</f>
        <v>n.a.</v>
      </c>
      <c r="M18" s="43"/>
      <c r="N18" s="43"/>
      <c r="O18" s="79" t="str">
        <f t="shared" si="3"/>
        <v>n.a.</v>
      </c>
    </row>
    <row r="19" spans="1:15">
      <c r="B19" s="40" t="s">
        <v>17</v>
      </c>
      <c r="C19" s="40"/>
      <c r="D19" s="94"/>
      <c r="E19" s="30" t="s">
        <v>1</v>
      </c>
      <c r="F19" s="30" t="s">
        <v>1</v>
      </c>
      <c r="G19" s="30" t="s">
        <v>1</v>
      </c>
      <c r="H19" s="30" t="s">
        <v>1</v>
      </c>
      <c r="I19" s="30" t="s">
        <v>1</v>
      </c>
      <c r="J19" s="20"/>
      <c r="K19" s="23"/>
      <c r="M19" s="94"/>
      <c r="N19" s="94"/>
      <c r="O19" s="84" t="str">
        <f t="shared" si="3"/>
        <v>n.a.</v>
      </c>
    </row>
    <row r="20" spans="1:15">
      <c r="B20" s="44" t="s">
        <v>18</v>
      </c>
      <c r="C20" s="44"/>
      <c r="D20" s="95"/>
      <c r="E20" s="33" t="s">
        <v>1</v>
      </c>
      <c r="F20" s="33" t="s">
        <v>1</v>
      </c>
      <c r="G20" s="33" t="s">
        <v>1</v>
      </c>
      <c r="H20" s="33" t="s">
        <v>1</v>
      </c>
      <c r="I20" s="33" t="s">
        <v>1</v>
      </c>
      <c r="J20" s="20"/>
      <c r="K20" s="23"/>
      <c r="M20" s="95"/>
      <c r="N20" s="95"/>
      <c r="O20" s="85" t="str">
        <f t="shared" si="3"/>
        <v>n.a.</v>
      </c>
    </row>
    <row r="21" spans="1:15">
      <c r="B21" s="41" t="s">
        <v>19</v>
      </c>
      <c r="C21" s="41"/>
      <c r="D21" s="96"/>
      <c r="E21" s="35" t="s">
        <v>1</v>
      </c>
      <c r="F21" s="35" t="s">
        <v>1</v>
      </c>
      <c r="G21" s="35" t="s">
        <v>1</v>
      </c>
      <c r="H21" s="35" t="s">
        <v>1</v>
      </c>
      <c r="I21" s="35" t="s">
        <v>1</v>
      </c>
      <c r="J21" s="20"/>
      <c r="K21" s="23"/>
      <c r="M21" s="96"/>
      <c r="N21" s="96"/>
      <c r="O21" s="86" t="str">
        <f t="shared" si="3"/>
        <v>n.a.</v>
      </c>
    </row>
    <row r="22" spans="1:15">
      <c r="A22" s="45"/>
      <c r="B22" s="20"/>
      <c r="C22" s="20"/>
      <c r="D22" s="97"/>
      <c r="E22" s="46"/>
      <c r="F22" s="46"/>
      <c r="G22" s="46"/>
      <c r="H22" s="46"/>
      <c r="I22" s="46"/>
      <c r="J22" s="20"/>
      <c r="K22" s="23"/>
      <c r="M22" s="97"/>
      <c r="N22" s="97"/>
      <c r="O22" s="87"/>
    </row>
    <row r="23" spans="1:15">
      <c r="A23" s="45"/>
      <c r="B23" s="20" t="s">
        <v>20</v>
      </c>
      <c r="C23" s="47"/>
      <c r="D23" s="98">
        <v>0.50920299999999996</v>
      </c>
      <c r="E23" s="48" t="s">
        <v>1</v>
      </c>
      <c r="F23" s="48" t="s">
        <v>1</v>
      </c>
      <c r="G23" s="48" t="s">
        <v>1</v>
      </c>
      <c r="H23" s="48" t="s">
        <v>1</v>
      </c>
      <c r="I23" s="48" t="s">
        <v>1</v>
      </c>
      <c r="J23" s="20"/>
      <c r="K23" s="23"/>
      <c r="M23" s="98">
        <v>0.44801875999999996</v>
      </c>
      <c r="N23" s="98">
        <v>1.6791920000000002E-2</v>
      </c>
      <c r="O23" s="88" t="str">
        <f t="shared" si="3"/>
        <v>n.a.</v>
      </c>
    </row>
    <row r="24" spans="1:15">
      <c r="A24" s="45"/>
      <c r="B24" s="20"/>
      <c r="C24" s="20"/>
      <c r="D24" s="97"/>
      <c r="E24" s="46"/>
      <c r="F24" s="46"/>
      <c r="G24" s="46"/>
      <c r="H24" s="46"/>
      <c r="I24" s="46"/>
      <c r="J24" s="20"/>
      <c r="K24" s="23"/>
      <c r="M24" s="97"/>
      <c r="N24" s="97"/>
      <c r="O24" s="87"/>
    </row>
    <row r="25" spans="1:15">
      <c r="A25" s="45"/>
      <c r="B25" s="49" t="s">
        <v>21</v>
      </c>
      <c r="C25" s="49"/>
      <c r="D25" s="22">
        <f>D26+D27</f>
        <v>-43.983226000000002</v>
      </c>
      <c r="E25" s="22">
        <f t="shared" ref="E25:I25" si="9">SUM(E26,E27)</f>
        <v>0</v>
      </c>
      <c r="F25" s="22">
        <f t="shared" si="9"/>
        <v>0</v>
      </c>
      <c r="G25" s="22">
        <f t="shared" si="9"/>
        <v>0</v>
      </c>
      <c r="H25" s="22">
        <f t="shared" si="9"/>
        <v>0</v>
      </c>
      <c r="I25" s="22">
        <f t="shared" si="9"/>
        <v>0</v>
      </c>
      <c r="J25" s="20"/>
      <c r="K25" s="23" t="str">
        <f t="shared" ref="K25:K27" si="10">IFERROR(((I25/F25)^(1/(I$4-F$4)))-1,"n.a.")</f>
        <v>n.a.</v>
      </c>
      <c r="M25" s="22">
        <v>-21.695645735891091</v>
      </c>
      <c r="N25" s="22">
        <f>N26+N27</f>
        <v>-20.605801761908452</v>
      </c>
      <c r="O25" s="72" t="str">
        <f t="shared" si="3"/>
        <v>n.a.</v>
      </c>
    </row>
    <row r="26" spans="1:15">
      <c r="A26" s="45"/>
      <c r="B26" s="29" t="s">
        <v>22</v>
      </c>
      <c r="C26" s="29"/>
      <c r="D26" s="94">
        <v>-23.215751000000001</v>
      </c>
      <c r="E26" s="30" t="s">
        <v>1</v>
      </c>
      <c r="F26" s="30" t="s">
        <v>1</v>
      </c>
      <c r="G26" s="30" t="s">
        <v>1</v>
      </c>
      <c r="H26" s="30" t="s">
        <v>1</v>
      </c>
      <c r="I26" s="30" t="s">
        <v>1</v>
      </c>
      <c r="J26" s="20"/>
      <c r="K26" s="23" t="str">
        <f t="shared" si="10"/>
        <v>n.a.</v>
      </c>
      <c r="M26" s="94">
        <v>-11.298653275891091</v>
      </c>
      <c r="N26" s="94">
        <v>-11.196736261908454</v>
      </c>
      <c r="O26" s="84" t="str">
        <f t="shared" si="3"/>
        <v>n.a.</v>
      </c>
    </row>
    <row r="27" spans="1:15">
      <c r="A27" s="45"/>
      <c r="B27" s="34" t="s">
        <v>23</v>
      </c>
      <c r="C27" s="34"/>
      <c r="D27" s="96">
        <v>-20.767474999999997</v>
      </c>
      <c r="E27" s="50">
        <f t="shared" ref="E27:I27" si="11">SUM(E28:E32)</f>
        <v>0</v>
      </c>
      <c r="F27" s="50">
        <f t="shared" si="11"/>
        <v>0</v>
      </c>
      <c r="G27" s="50">
        <f t="shared" si="11"/>
        <v>0</v>
      </c>
      <c r="H27" s="50">
        <f t="shared" si="11"/>
        <v>0</v>
      </c>
      <c r="I27" s="50">
        <f t="shared" si="11"/>
        <v>0</v>
      </c>
      <c r="J27" s="20"/>
      <c r="K27" s="23" t="str">
        <f t="shared" si="10"/>
        <v>n.a.</v>
      </c>
      <c r="M27" s="96">
        <v>-10.396992459999996</v>
      </c>
      <c r="N27" s="96">
        <v>-9.4090655000000005</v>
      </c>
      <c r="O27" s="86" t="str">
        <f t="shared" si="3"/>
        <v>n.a.</v>
      </c>
    </row>
    <row r="28" spans="1:15">
      <c r="A28" s="45"/>
      <c r="B28" s="51" t="s">
        <v>24</v>
      </c>
      <c r="C28" s="51"/>
      <c r="D28" s="94"/>
      <c r="E28" s="30" t="s">
        <v>1</v>
      </c>
      <c r="F28" s="30" t="s">
        <v>1</v>
      </c>
      <c r="G28" s="30" t="s">
        <v>1</v>
      </c>
      <c r="H28" s="30" t="s">
        <v>1</v>
      </c>
      <c r="I28" s="30" t="s">
        <v>1</v>
      </c>
      <c r="J28" s="20"/>
      <c r="K28" s="23"/>
      <c r="M28" s="94"/>
      <c r="N28" s="94"/>
      <c r="O28" s="84" t="str">
        <f t="shared" si="3"/>
        <v>n.a.</v>
      </c>
    </row>
    <row r="29" spans="1:15">
      <c r="A29" s="45"/>
      <c r="B29" s="52" t="s">
        <v>25</v>
      </c>
      <c r="C29" s="52"/>
      <c r="D29" s="95"/>
      <c r="E29" s="33" t="s">
        <v>1</v>
      </c>
      <c r="F29" s="33" t="s">
        <v>1</v>
      </c>
      <c r="G29" s="33" t="s">
        <v>1</v>
      </c>
      <c r="H29" s="33" t="s">
        <v>1</v>
      </c>
      <c r="I29" s="33" t="s">
        <v>1</v>
      </c>
      <c r="J29" s="20"/>
      <c r="K29" s="23"/>
      <c r="M29" s="95"/>
      <c r="N29" s="95"/>
      <c r="O29" s="85" t="str">
        <f t="shared" si="3"/>
        <v>n.a.</v>
      </c>
    </row>
    <row r="30" spans="1:15">
      <c r="A30" s="45"/>
      <c r="B30" s="52" t="s">
        <v>26</v>
      </c>
      <c r="C30" s="52"/>
      <c r="D30" s="95"/>
      <c r="E30" s="33" t="s">
        <v>1</v>
      </c>
      <c r="F30" s="33" t="s">
        <v>1</v>
      </c>
      <c r="G30" s="33" t="s">
        <v>1</v>
      </c>
      <c r="H30" s="33" t="s">
        <v>1</v>
      </c>
      <c r="I30" s="33" t="s">
        <v>1</v>
      </c>
      <c r="J30" s="20"/>
      <c r="K30" s="23"/>
      <c r="M30" s="95"/>
      <c r="N30" s="95"/>
      <c r="O30" s="85" t="str">
        <f t="shared" si="3"/>
        <v>n.a.</v>
      </c>
    </row>
    <row r="31" spans="1:15">
      <c r="A31" s="45"/>
      <c r="B31" s="52" t="s">
        <v>27</v>
      </c>
      <c r="C31" s="52"/>
      <c r="D31" s="95"/>
      <c r="E31" s="33" t="s">
        <v>1</v>
      </c>
      <c r="F31" s="33" t="s">
        <v>1</v>
      </c>
      <c r="G31" s="33" t="s">
        <v>1</v>
      </c>
      <c r="H31" s="33" t="s">
        <v>1</v>
      </c>
      <c r="I31" s="33" t="s">
        <v>1</v>
      </c>
      <c r="J31" s="20"/>
      <c r="K31" s="23"/>
      <c r="M31" s="95"/>
      <c r="N31" s="95"/>
      <c r="O31" s="85" t="str">
        <f t="shared" si="3"/>
        <v>n.a.</v>
      </c>
    </row>
    <row r="32" spans="1:15">
      <c r="A32" s="45"/>
      <c r="B32" s="53" t="s">
        <v>15</v>
      </c>
      <c r="C32" s="53"/>
      <c r="D32" s="96"/>
      <c r="E32" s="35" t="s">
        <v>1</v>
      </c>
      <c r="F32" s="35" t="s">
        <v>1</v>
      </c>
      <c r="G32" s="35" t="s">
        <v>1</v>
      </c>
      <c r="H32" s="35" t="s">
        <v>1</v>
      </c>
      <c r="I32" s="35" t="s">
        <v>1</v>
      </c>
      <c r="J32" s="20"/>
      <c r="K32" s="23"/>
      <c r="M32" s="96"/>
      <c r="N32" s="96"/>
      <c r="O32" s="86" t="str">
        <f t="shared" si="3"/>
        <v>n.a.</v>
      </c>
    </row>
    <row r="33" spans="1:16">
      <c r="A33" s="45"/>
      <c r="B33" s="20"/>
      <c r="C33" s="20"/>
      <c r="D33" s="97"/>
      <c r="E33" s="54"/>
      <c r="F33" s="54"/>
      <c r="G33" s="54"/>
      <c r="H33" s="54"/>
      <c r="I33" s="54"/>
      <c r="J33" s="20"/>
      <c r="K33" s="23"/>
      <c r="M33" s="97"/>
      <c r="N33" s="97"/>
      <c r="O33" s="89"/>
    </row>
    <row r="34" spans="1:16">
      <c r="B34" s="21" t="s">
        <v>28</v>
      </c>
      <c r="C34" s="21"/>
      <c r="D34" s="22">
        <f>D8+D23+D25</f>
        <v>69.838259999999977</v>
      </c>
      <c r="E34" s="22">
        <f t="shared" ref="E34:I34" si="12">SUM(E8,E23,E25)</f>
        <v>0</v>
      </c>
      <c r="F34" s="22">
        <f t="shared" si="12"/>
        <v>0</v>
      </c>
      <c r="G34" s="22">
        <f t="shared" si="12"/>
        <v>0</v>
      </c>
      <c r="H34" s="22">
        <f t="shared" si="12"/>
        <v>0</v>
      </c>
      <c r="I34" s="22">
        <f t="shared" si="12"/>
        <v>0</v>
      </c>
      <c r="J34" s="20"/>
      <c r="K34" s="23" t="str">
        <f t="shared" ref="K34" si="13">IFERROR(((I34/F34)^(1/(I$4-F$4)))-1,"n.a.")</f>
        <v>n.a.</v>
      </c>
      <c r="M34" s="22">
        <v>35.602029694108893</v>
      </c>
      <c r="N34" s="22">
        <f>N8+N23+N25</f>
        <v>39.542816398091546</v>
      </c>
      <c r="O34" s="72" t="str">
        <f t="shared" si="3"/>
        <v>n.a.</v>
      </c>
    </row>
    <row r="35" spans="1:16">
      <c r="B35" t="s">
        <v>29</v>
      </c>
      <c r="D35" s="55">
        <f>IFERROR(D34/D8,"n.a.")</f>
        <v>0.61633441804362898</v>
      </c>
      <c r="E35" s="55" t="str">
        <f t="shared" ref="E35:I35" si="14">IFERROR(E34/E8,"n.a.")</f>
        <v>n.a.</v>
      </c>
      <c r="F35" s="55" t="str">
        <f t="shared" si="14"/>
        <v>n.a.</v>
      </c>
      <c r="G35" s="55" t="str">
        <f t="shared" si="14"/>
        <v>n.a.</v>
      </c>
      <c r="H35" s="55" t="str">
        <f t="shared" si="14"/>
        <v>n.a.</v>
      </c>
      <c r="I35" s="55" t="str">
        <f t="shared" si="14"/>
        <v>n.a.</v>
      </c>
      <c r="J35" s="81"/>
      <c r="K35" s="82"/>
      <c r="L35" s="83"/>
      <c r="M35" s="55">
        <f>IFERROR(M34/M8,"n.a.")</f>
        <v>0.62624880746019285</v>
      </c>
      <c r="N35" s="55">
        <f>IFERROR(N34/N8,"n.a.")</f>
        <v>0.65760211972054594</v>
      </c>
      <c r="O35" s="55" t="str">
        <f t="shared" ref="O35" si="15">IFERROR(O34/O8,"n.a.")</f>
        <v>n.a.</v>
      </c>
      <c r="P35" s="83"/>
    </row>
    <row r="36" spans="1:16">
      <c r="D36" s="98"/>
      <c r="E36" s="16"/>
      <c r="F36" s="16"/>
      <c r="G36" s="16"/>
      <c r="H36" s="16"/>
      <c r="I36" s="16"/>
      <c r="J36" s="20"/>
      <c r="K36" s="23"/>
      <c r="M36" s="98"/>
      <c r="N36" s="98"/>
      <c r="O36" s="90"/>
    </row>
    <row r="37" spans="1:16">
      <c r="B37" s="57" t="s">
        <v>30</v>
      </c>
      <c r="C37" s="57"/>
      <c r="D37" s="99">
        <v>0</v>
      </c>
      <c r="E37" s="58" t="s">
        <v>1</v>
      </c>
      <c r="F37" s="58" t="s">
        <v>1</v>
      </c>
      <c r="G37" s="58" t="s">
        <v>1</v>
      </c>
      <c r="H37" s="58" t="s">
        <v>1</v>
      </c>
      <c r="I37" s="58" t="s">
        <v>1</v>
      </c>
      <c r="J37" s="20"/>
      <c r="K37" s="23"/>
      <c r="M37" s="99"/>
      <c r="N37" s="99"/>
      <c r="O37" s="91" t="str">
        <f t="shared" ref="O37:O39" si="16">IF(E37=0,"n.a.",IFERROR(E37-N37,"n.a."))</f>
        <v>n.a.</v>
      </c>
    </row>
    <row r="38" spans="1:16">
      <c r="B38" s="57"/>
      <c r="C38" s="57"/>
      <c r="D38" s="99"/>
      <c r="E38" s="59"/>
      <c r="F38" s="59"/>
      <c r="G38" s="59"/>
      <c r="H38" s="59"/>
      <c r="I38" s="59"/>
      <c r="J38" s="20"/>
      <c r="K38" s="23"/>
      <c r="M38" s="99"/>
      <c r="N38" s="99"/>
      <c r="O38" s="92"/>
    </row>
    <row r="39" spans="1:16">
      <c r="B39" s="60" t="s">
        <v>31</v>
      </c>
      <c r="C39" s="60"/>
      <c r="D39" s="61">
        <f>D34+D37</f>
        <v>69.838259999999977</v>
      </c>
      <c r="E39" s="61">
        <f t="shared" ref="E39:I39" si="17">SUM(E34,E37)</f>
        <v>0</v>
      </c>
      <c r="F39" s="61">
        <f t="shared" si="17"/>
        <v>0</v>
      </c>
      <c r="G39" s="61">
        <f t="shared" si="17"/>
        <v>0</v>
      </c>
      <c r="H39" s="61">
        <f t="shared" si="17"/>
        <v>0</v>
      </c>
      <c r="I39" s="61">
        <f t="shared" si="17"/>
        <v>0</v>
      </c>
      <c r="J39" s="20"/>
      <c r="K39" s="23" t="str">
        <f t="shared" ref="K39" si="18">IFERROR(((I39/F39)^(1/(I$4-F$4)))-1,"n.a.")</f>
        <v>n.a.</v>
      </c>
      <c r="M39" s="61">
        <v>35.602029694108893</v>
      </c>
      <c r="N39" s="61">
        <f>N34+N37</f>
        <v>39.542816398091546</v>
      </c>
      <c r="O39" s="80" t="str">
        <f t="shared" si="16"/>
        <v>n.a.</v>
      </c>
    </row>
    <row r="40" spans="1:16">
      <c r="B40" s="57" t="s">
        <v>29</v>
      </c>
      <c r="C40" s="57"/>
      <c r="D40" s="55">
        <f t="shared" ref="D40:I40" si="19">IFERROR(D39/D8,"n.a.")</f>
        <v>0.61633441804362898</v>
      </c>
      <c r="E40" s="55" t="str">
        <f t="shared" si="19"/>
        <v>n.a.</v>
      </c>
      <c r="F40" s="55" t="str">
        <f t="shared" si="19"/>
        <v>n.a.</v>
      </c>
      <c r="G40" s="55" t="str">
        <f t="shared" si="19"/>
        <v>n.a.</v>
      </c>
      <c r="H40" s="55" t="str">
        <f t="shared" si="19"/>
        <v>n.a.</v>
      </c>
      <c r="I40" s="55" t="str">
        <f t="shared" si="19"/>
        <v>n.a.</v>
      </c>
      <c r="J40" s="81"/>
      <c r="K40" s="82"/>
      <c r="L40" s="83"/>
      <c r="M40" s="55"/>
      <c r="N40" s="55"/>
      <c r="O40" s="55" t="str">
        <f t="shared" ref="O40" si="20">IFERROR(O39/O8,"n.a.")</f>
        <v>n.a.</v>
      </c>
      <c r="P40" s="83"/>
    </row>
    <row r="41" spans="1:16">
      <c r="D41" s="98"/>
      <c r="E41" s="16"/>
      <c r="F41" s="16"/>
      <c r="G41" s="16"/>
      <c r="H41" s="16"/>
      <c r="I41" s="16"/>
      <c r="J41" s="20"/>
      <c r="K41" s="23"/>
      <c r="M41" s="98"/>
      <c r="N41" s="98"/>
      <c r="O41" s="90"/>
    </row>
    <row r="42" spans="1:16">
      <c r="B42" t="s">
        <v>32</v>
      </c>
      <c r="D42" s="98">
        <v>-24.145589000000001</v>
      </c>
      <c r="E42" s="58" t="s">
        <v>1</v>
      </c>
      <c r="F42" s="58" t="s">
        <v>1</v>
      </c>
      <c r="G42" s="58" t="s">
        <v>1</v>
      </c>
      <c r="H42" s="58" t="s">
        <v>1</v>
      </c>
      <c r="I42" s="58" t="s">
        <v>1</v>
      </c>
      <c r="J42" s="20"/>
      <c r="K42" s="23"/>
      <c r="M42" s="98">
        <v>-12.19569656</v>
      </c>
      <c r="N42" s="98">
        <v>-12.828244319999998</v>
      </c>
      <c r="O42" s="91" t="str">
        <f t="shared" ref="O42" si="21">IF(E42=0,"n.a.",IFERROR(E42-N42,"n.a."))</f>
        <v>n.a.</v>
      </c>
    </row>
    <row r="43" spans="1:16">
      <c r="B43" s="24" t="s">
        <v>7</v>
      </c>
      <c r="C43" s="24"/>
      <c r="D43" s="62"/>
      <c r="E43" s="63" t="str">
        <f t="shared" ref="E43:I43" si="22">IFERROR(E42/D42-1,"n.a.")</f>
        <v>n.a.</v>
      </c>
      <c r="F43" s="63"/>
      <c r="G43" s="63" t="str">
        <f t="shared" si="22"/>
        <v>n.a.</v>
      </c>
      <c r="H43" s="63" t="str">
        <f t="shared" si="22"/>
        <v>n.a.</v>
      </c>
      <c r="I43" s="63" t="str">
        <f t="shared" si="22"/>
        <v>n.a.</v>
      </c>
      <c r="J43" s="20"/>
      <c r="K43" s="23"/>
      <c r="M43" s="62"/>
      <c r="N43" s="62"/>
      <c r="O43" s="63" t="str">
        <f>IFERROR(O42/N42-1,"n.a.")</f>
        <v>n.a.</v>
      </c>
    </row>
    <row r="44" spans="1:16">
      <c r="D44" s="98"/>
      <c r="E44" s="16"/>
      <c r="F44" s="16"/>
      <c r="G44" s="16"/>
      <c r="H44" s="16"/>
      <c r="I44" s="16"/>
      <c r="J44" s="20"/>
      <c r="K44" s="23"/>
      <c r="M44" s="98"/>
      <c r="N44" s="98"/>
      <c r="O44" s="90"/>
    </row>
    <row r="45" spans="1:16">
      <c r="B45" s="21" t="s">
        <v>33</v>
      </c>
      <c r="C45" s="21"/>
      <c r="D45" s="22">
        <f>D39+D42</f>
        <v>45.692670999999976</v>
      </c>
      <c r="E45" s="22">
        <f t="shared" ref="E45:I45" si="23">SUM(E39,E42)</f>
        <v>0</v>
      </c>
      <c r="F45" s="22">
        <f t="shared" si="23"/>
        <v>0</v>
      </c>
      <c r="G45" s="22">
        <f t="shared" si="23"/>
        <v>0</v>
      </c>
      <c r="H45" s="22">
        <f t="shared" si="23"/>
        <v>0</v>
      </c>
      <c r="I45" s="22">
        <f t="shared" si="23"/>
        <v>0</v>
      </c>
      <c r="J45" s="20"/>
      <c r="K45" s="23" t="str">
        <f t="shared" ref="K45" si="24">IFERROR(((I45/F45)^(1/(I$4-F$4)))-1,"n.a.")</f>
        <v>n.a.</v>
      </c>
      <c r="M45" s="22">
        <v>23.406333134108891</v>
      </c>
      <c r="N45" s="22">
        <f>N39+N42</f>
        <v>26.71457207809155</v>
      </c>
      <c r="O45" s="72" t="str">
        <f t="shared" ref="O45" si="25">IF(E45=0,"n.a.",IFERROR(E45-N45,"n.a."))</f>
        <v>n.a.</v>
      </c>
    </row>
    <row r="46" spans="1:16">
      <c r="D46" s="98"/>
      <c r="E46" s="56"/>
      <c r="F46" s="56"/>
      <c r="G46" s="56"/>
      <c r="H46" s="56"/>
      <c r="I46" s="56"/>
      <c r="J46" s="20"/>
      <c r="K46" s="23"/>
      <c r="M46" s="98"/>
      <c r="N46" s="98"/>
      <c r="O46" s="88"/>
    </row>
    <row r="47" spans="1:16">
      <c r="B47" s="15" t="s">
        <v>34</v>
      </c>
      <c r="C47" s="15"/>
      <c r="D47" s="98">
        <v>-0.7136809999999999</v>
      </c>
      <c r="E47" s="58" t="s">
        <v>1</v>
      </c>
      <c r="F47" s="58" t="s">
        <v>1</v>
      </c>
      <c r="G47" s="58" t="s">
        <v>1</v>
      </c>
      <c r="H47" s="58" t="s">
        <v>1</v>
      </c>
      <c r="I47" s="58" t="s">
        <v>1</v>
      </c>
      <c r="J47" s="46"/>
      <c r="K47" s="64"/>
      <c r="M47" s="98">
        <v>-0.38708585999999989</v>
      </c>
      <c r="N47" s="98">
        <v>-0.43303694999999998</v>
      </c>
      <c r="O47" s="91" t="str">
        <f t="shared" ref="O47:O51" si="26">IF(E47=0,"n.a.",IFERROR(E47-N47,"n.a."))</f>
        <v>n.a.</v>
      </c>
    </row>
    <row r="48" spans="1:16">
      <c r="B48" s="21" t="s">
        <v>35</v>
      </c>
      <c r="C48" s="21"/>
      <c r="D48" s="22">
        <f>+D45+D47</f>
        <v>44.978989999999975</v>
      </c>
      <c r="E48" s="22">
        <f t="shared" ref="E48:I48" si="27">SUM(E45,E47)</f>
        <v>0</v>
      </c>
      <c r="F48" s="22">
        <f t="shared" si="27"/>
        <v>0</v>
      </c>
      <c r="G48" s="22">
        <f t="shared" si="27"/>
        <v>0</v>
      </c>
      <c r="H48" s="22">
        <f t="shared" si="27"/>
        <v>0</v>
      </c>
      <c r="I48" s="22">
        <f t="shared" si="27"/>
        <v>0</v>
      </c>
      <c r="J48" s="20"/>
      <c r="K48" s="23"/>
      <c r="M48" s="22">
        <v>23.019247274108888</v>
      </c>
      <c r="N48" s="22">
        <f>+N45+N47</f>
        <v>26.281535128091548</v>
      </c>
      <c r="O48" s="72" t="str">
        <f t="shared" si="26"/>
        <v>n.a.</v>
      </c>
    </row>
    <row r="49" spans="2:16">
      <c r="B49" s="15" t="s">
        <v>36</v>
      </c>
      <c r="C49" s="15"/>
      <c r="D49" s="100">
        <f>IFERROR(-D50/D48,"n.a.")</f>
        <v>0.2625167661612679</v>
      </c>
      <c r="E49" s="63" t="str">
        <f t="shared" ref="E49:I49" si="28">IFERROR(-E50/E48,"n.a.")</f>
        <v>n.a.</v>
      </c>
      <c r="F49" s="63" t="str">
        <f t="shared" si="28"/>
        <v>n.a.</v>
      </c>
      <c r="G49" s="63" t="str">
        <f t="shared" si="28"/>
        <v>n.a.</v>
      </c>
      <c r="H49" s="63" t="str">
        <f t="shared" si="28"/>
        <v>n.a.</v>
      </c>
      <c r="I49" s="63" t="str">
        <f t="shared" si="28"/>
        <v>n.a.</v>
      </c>
      <c r="J49" s="20"/>
      <c r="K49" s="23"/>
      <c r="M49" s="65"/>
      <c r="N49" s="65"/>
      <c r="O49" s="63" t="str">
        <f t="shared" ref="O49" si="29">IFERROR(-O50/O48,"n.a.")</f>
        <v>n.a.</v>
      </c>
    </row>
    <row r="50" spans="2:16">
      <c r="B50" s="15" t="s">
        <v>37</v>
      </c>
      <c r="C50" s="15"/>
      <c r="D50" s="98">
        <v>-11.807739</v>
      </c>
      <c r="E50" s="58" t="s">
        <v>1</v>
      </c>
      <c r="F50" s="58" t="s">
        <v>1</v>
      </c>
      <c r="G50" s="58" t="s">
        <v>1</v>
      </c>
      <c r="H50" s="58" t="s">
        <v>1</v>
      </c>
      <c r="I50" s="58" t="s">
        <v>1</v>
      </c>
      <c r="J50" s="46"/>
      <c r="K50" s="23" t="str">
        <f t="shared" ref="K50:K51" si="30">IFERROR(((I50/F50)^(1/(I$4-F$4)))-1,"n.a.")</f>
        <v>n.a.</v>
      </c>
      <c r="M50" s="98">
        <v>-6.6719215799999994</v>
      </c>
      <c r="N50" s="98">
        <v>-7.48288669</v>
      </c>
      <c r="O50" s="91" t="str">
        <f t="shared" si="26"/>
        <v>n.a.</v>
      </c>
    </row>
    <row r="51" spans="2:16">
      <c r="B51" s="21" t="s">
        <v>38</v>
      </c>
      <c r="C51" s="21"/>
      <c r="D51" s="22">
        <f>+D45+D47+D50</f>
        <v>33.171250999999977</v>
      </c>
      <c r="E51" s="22">
        <f t="shared" ref="E51:I51" si="31">SUM(E48,E50)</f>
        <v>0</v>
      </c>
      <c r="F51" s="22">
        <f t="shared" si="31"/>
        <v>0</v>
      </c>
      <c r="G51" s="22">
        <f t="shared" si="31"/>
        <v>0</v>
      </c>
      <c r="H51" s="22">
        <f t="shared" si="31"/>
        <v>0</v>
      </c>
      <c r="I51" s="22">
        <f t="shared" si="31"/>
        <v>0</v>
      </c>
      <c r="J51" s="20"/>
      <c r="K51" s="23" t="str">
        <f t="shared" si="30"/>
        <v>n.a.</v>
      </c>
      <c r="M51" s="22">
        <v>16.347325694108889</v>
      </c>
      <c r="N51" s="22">
        <f>+N45+N47+N50</f>
        <v>18.798648438091547</v>
      </c>
      <c r="O51" s="72" t="str">
        <f t="shared" si="26"/>
        <v>n.a.</v>
      </c>
    </row>
    <row r="52" spans="2:16">
      <c r="B52" s="21"/>
      <c r="C52" s="21"/>
      <c r="D52" s="22"/>
      <c r="E52" s="22"/>
      <c r="F52" s="22"/>
      <c r="G52" s="22"/>
      <c r="H52" s="22"/>
      <c r="I52" s="22"/>
      <c r="K52" s="23"/>
      <c r="M52" s="22"/>
      <c r="N52" s="22"/>
      <c r="O52" s="72"/>
    </row>
    <row r="53" spans="2:16">
      <c r="B53" s="21"/>
      <c r="C53" s="21"/>
      <c r="D53" s="22"/>
      <c r="E53" s="22"/>
      <c r="F53" s="22"/>
      <c r="G53" s="22"/>
      <c r="H53" s="22"/>
      <c r="I53" s="22"/>
      <c r="K53" s="23"/>
      <c r="M53" s="22"/>
      <c r="N53" s="22"/>
      <c r="O53" s="72"/>
    </row>
    <row r="54" spans="2:16">
      <c r="B54" s="21" t="s">
        <v>39</v>
      </c>
      <c r="C54" s="21"/>
      <c r="D54" s="22">
        <f>+D56+D58</f>
        <v>29.866742440000127</v>
      </c>
      <c r="E54" s="22">
        <f t="shared" ref="E54:I54" si="32">SUM(E56,E58)</f>
        <v>0</v>
      </c>
      <c r="F54" s="22">
        <f t="shared" si="32"/>
        <v>0</v>
      </c>
      <c r="G54" s="22">
        <f t="shared" si="32"/>
        <v>0</v>
      </c>
      <c r="H54" s="22">
        <f t="shared" si="32"/>
        <v>0</v>
      </c>
      <c r="I54" s="22">
        <f t="shared" si="32"/>
        <v>0</v>
      </c>
      <c r="K54" s="23" t="str">
        <f t="shared" ref="K54" si="33">IFERROR(((I54/F54)^(1/(I$4-F$4)))-1,"n.a.")</f>
        <v>n.a.</v>
      </c>
      <c r="M54" s="22">
        <v>16.866742440000127</v>
      </c>
      <c r="N54" s="22">
        <f>+N56+N58</f>
        <v>9.2293755500000128</v>
      </c>
      <c r="O54" s="72" t="str">
        <f t="shared" ref="O54:O58" si="34">IF(E54=0,"n.a.",IFERROR(E54-N54,"n.a."))</f>
        <v>n.a.</v>
      </c>
      <c r="P54" s="22"/>
    </row>
    <row r="55" spans="2:16">
      <c r="B55" s="24" t="s">
        <v>40</v>
      </c>
      <c r="C55" s="24"/>
      <c r="D55" s="65">
        <f t="shared" ref="D55:I55" si="35">IFERROR(D54/D8,"n.a")</f>
        <v>0.26357903705814606</v>
      </c>
      <c r="E55" s="66" t="str">
        <f t="shared" si="35"/>
        <v>n.a</v>
      </c>
      <c r="F55" s="66" t="str">
        <f t="shared" si="35"/>
        <v>n.a</v>
      </c>
      <c r="G55" s="66" t="str">
        <f t="shared" si="35"/>
        <v>n.a</v>
      </c>
      <c r="H55" s="66" t="str">
        <f t="shared" si="35"/>
        <v>n.a</v>
      </c>
      <c r="I55" s="66" t="str">
        <f t="shared" si="35"/>
        <v>n.a</v>
      </c>
      <c r="K55" s="23"/>
      <c r="M55" s="65"/>
      <c r="N55" s="65"/>
      <c r="O55" s="66" t="str">
        <f t="shared" ref="O55" si="36">IFERROR(O54/O8,"n.a")</f>
        <v>n.a</v>
      </c>
      <c r="P55" s="22"/>
    </row>
    <row r="56" spans="2:16">
      <c r="B56" s="67" t="s">
        <v>41</v>
      </c>
      <c r="C56" s="67"/>
      <c r="D56" s="94">
        <v>6.1667424400001289</v>
      </c>
      <c r="E56" s="30" t="s">
        <v>1</v>
      </c>
      <c r="F56" s="30" t="s">
        <v>1</v>
      </c>
      <c r="G56" s="30" t="s">
        <v>1</v>
      </c>
      <c r="H56" s="30" t="s">
        <v>1</v>
      </c>
      <c r="I56" s="30" t="s">
        <v>1</v>
      </c>
      <c r="J56" s="56"/>
      <c r="K56" s="23" t="str">
        <f t="shared" ref="K56" si="37">IFERROR(((I56/F56)^(1/(I$4-F$4)))-1,"n.a.")</f>
        <v>n.a.</v>
      </c>
      <c r="M56" s="94">
        <v>3.266742440000129</v>
      </c>
      <c r="N56" s="94">
        <v>0.69008516999999914</v>
      </c>
      <c r="O56" s="84" t="str">
        <f t="shared" si="34"/>
        <v>n.a.</v>
      </c>
      <c r="P56" s="22"/>
    </row>
    <row r="57" spans="2:16">
      <c r="B57" s="68" t="s">
        <v>40</v>
      </c>
      <c r="C57" s="68"/>
      <c r="D57" s="69">
        <f t="shared" ref="D57:I57" si="38">IFERROR(D56/D8,"n.a")</f>
        <v>5.4422541640963405E-2</v>
      </c>
      <c r="E57" s="70" t="str">
        <f t="shared" si="38"/>
        <v>n.a</v>
      </c>
      <c r="F57" s="70" t="str">
        <f t="shared" si="38"/>
        <v>n.a</v>
      </c>
      <c r="G57" s="70" t="str">
        <f t="shared" si="38"/>
        <v>n.a</v>
      </c>
      <c r="H57" s="70" t="str">
        <f t="shared" si="38"/>
        <v>n.a</v>
      </c>
      <c r="I57" s="70" t="str">
        <f t="shared" si="38"/>
        <v>n.a</v>
      </c>
      <c r="K57" s="23"/>
      <c r="M57" s="69"/>
      <c r="N57" s="69">
        <f t="shared" ref="N57" si="39">IFERROR(N56/N8,"n.a")</f>
        <v>1.1476205083905318E-2</v>
      </c>
      <c r="O57" s="70" t="str">
        <f t="shared" ref="O57" si="40">IFERROR(O56/O8,"n.a")</f>
        <v>n.a</v>
      </c>
      <c r="P57" s="22"/>
    </row>
    <row r="58" spans="2:16">
      <c r="B58" s="71" t="s">
        <v>42</v>
      </c>
      <c r="C58" s="71"/>
      <c r="D58" s="96">
        <v>23.7</v>
      </c>
      <c r="E58" s="35" t="s">
        <v>1</v>
      </c>
      <c r="F58" s="35" t="s">
        <v>1</v>
      </c>
      <c r="G58" s="35" t="s">
        <v>1</v>
      </c>
      <c r="H58" s="35" t="s">
        <v>1</v>
      </c>
      <c r="I58" s="35" t="s">
        <v>1</v>
      </c>
      <c r="J58" s="56"/>
      <c r="K58" s="23" t="str">
        <f t="shared" ref="K58" si="41">IFERROR(((I58/F58)^(1/(I$4-F$4)))-1,"n.a.")</f>
        <v>n.a.</v>
      </c>
      <c r="M58" s="96">
        <v>13.6</v>
      </c>
      <c r="N58" s="96">
        <v>8.5392903800000131</v>
      </c>
      <c r="O58" s="86" t="str">
        <f t="shared" si="34"/>
        <v>n.a.</v>
      </c>
      <c r="P58" s="22"/>
    </row>
    <row r="59" spans="2:16">
      <c r="B59" s="21"/>
      <c r="C59" s="21"/>
      <c r="D59" s="72"/>
      <c r="E59" s="22"/>
      <c r="F59" s="22"/>
      <c r="G59" s="22"/>
      <c r="H59" s="22"/>
      <c r="I59" s="22"/>
      <c r="J59" s="56"/>
      <c r="K59" s="64"/>
      <c r="M59" s="72"/>
      <c r="N59" s="72"/>
      <c r="O59" s="72"/>
      <c r="P59" s="22"/>
    </row>
    <row r="60" spans="2:16">
      <c r="B60" s="21" t="s">
        <v>43</v>
      </c>
      <c r="C60" s="21"/>
      <c r="D60" s="22">
        <v>-16.100000000000001</v>
      </c>
      <c r="E60" s="58" t="s">
        <v>1</v>
      </c>
      <c r="F60" s="58" t="s">
        <v>1</v>
      </c>
      <c r="G60" s="58" t="s">
        <v>1</v>
      </c>
      <c r="H60" s="58" t="s">
        <v>1</v>
      </c>
      <c r="I60" s="58" t="s">
        <v>1</v>
      </c>
      <c r="J60" s="56"/>
      <c r="K60" s="64"/>
      <c r="M60" s="22">
        <v>-16.100000000000001</v>
      </c>
      <c r="N60" s="22">
        <v>-14.56549230000001</v>
      </c>
      <c r="O60" s="91" t="str">
        <f>+E60</f>
        <v xml:space="preserve"> ●</v>
      </c>
      <c r="P60" s="22"/>
    </row>
    <row r="61" spans="2:16">
      <c r="D61" s="98"/>
      <c r="E61" s="56"/>
      <c r="F61" s="56"/>
      <c r="G61" s="56"/>
      <c r="H61" s="56"/>
      <c r="I61" s="56"/>
      <c r="J61" s="56"/>
      <c r="K61" s="73"/>
      <c r="M61" s="98"/>
      <c r="N61" s="98"/>
      <c r="O61" s="88"/>
    </row>
    <row r="62" spans="2:16">
      <c r="B62" s="21" t="s">
        <v>44</v>
      </c>
      <c r="C62" s="21"/>
      <c r="D62" s="22">
        <v>84.5</v>
      </c>
      <c r="E62" s="58" t="s">
        <v>1</v>
      </c>
      <c r="F62" s="58" t="s">
        <v>1</v>
      </c>
      <c r="G62" s="58" t="s">
        <v>1</v>
      </c>
      <c r="H62" s="58" t="s">
        <v>1</v>
      </c>
      <c r="I62" s="58" t="s">
        <v>1</v>
      </c>
      <c r="J62" s="56"/>
      <c r="K62" s="73"/>
      <c r="M62" s="22">
        <v>84.5</v>
      </c>
      <c r="N62" s="22">
        <v>70.844686469999999</v>
      </c>
      <c r="O62" s="91" t="str">
        <f>+E62</f>
        <v xml:space="preserve"> ●</v>
      </c>
    </row>
    <row r="63" spans="2:16">
      <c r="D63" s="15"/>
    </row>
    <row r="64" spans="2:16">
      <c r="B64" s="21" t="s">
        <v>51</v>
      </c>
      <c r="D64" s="15"/>
      <c r="E64" s="101" t="s">
        <v>1</v>
      </c>
    </row>
    <row r="65" spans="2:5">
      <c r="B65" s="21" t="s">
        <v>50</v>
      </c>
      <c r="D65" s="15"/>
      <c r="E65" s="101" t="s">
        <v>1</v>
      </c>
    </row>
    <row r="66" spans="2:5">
      <c r="D66" s="15"/>
    </row>
    <row r="68" spans="2:5" ht="59.4" customHeight="1">
      <c r="B68" s="93" t="s">
        <v>46</v>
      </c>
      <c r="C68" s="93"/>
      <c r="D68" s="93"/>
      <c r="E68" s="93"/>
    </row>
  </sheetData>
  <mergeCells count="1">
    <mergeCell ref="B68:E68"/>
  </mergeCells>
  <pageMargins left="0.25" right="0.25" top="0.35" bottom="0.75" header="0.3" footer="0.3"/>
  <pageSetup paperSize="8" scale="10" orientation="landscape" horizontalDpi="200" verticalDpi="200" r:id="rId1"/>
  <headerFooter alignWithMargins="0"/>
  <ignoredErrors>
    <ignoredError sqref="D10 N10" formulaRange="1"/>
    <ignoredError sqref="O49 O55 O9 O22 O24 O5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Cataldo Emanuele</dc:creator>
  <cp:lastModifiedBy>Cataldo Emanuele</cp:lastModifiedBy>
  <dcterms:created xsi:type="dcterms:W3CDTF">2022-06-17T08:24:27Z</dcterms:created>
  <dcterms:modified xsi:type="dcterms:W3CDTF">2022-06-27T16:14:03Z</dcterms:modified>
</cp:coreProperties>
</file>